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6212" windowHeight="5760"/>
  </bookViews>
  <sheets>
    <sheet name="Real estate returns calculator" sheetId="1" r:id="rId1"/>
    <sheet name="Cash flow chart (do not modify)" sheetId="2" r:id="rId2"/>
  </sheets>
  <definedNames>
    <definedName name="appr">'Real estate returns calculator'!$C$27</definedName>
    <definedName name="endmon">'Real estate returns calculator'!$AE$1</definedName>
    <definedName name="homeins">'Real estate returns calculator'!$C$19</definedName>
    <definedName name="intrate">'Real estate returns calculator'!$C$7</definedName>
    <definedName name="occmon">'Real estate returns calculator'!$C$25</definedName>
    <definedName name="occp1">'Real estate returns calculator'!#REF!</definedName>
    <definedName name="occp10">'Real estate returns calculator'!#REF!</definedName>
    <definedName name="occp11">'Real estate returns calculator'!#REF!</definedName>
    <definedName name="occp12">'Real estate returns calculator'!#REF!</definedName>
    <definedName name="occp13">'Real estate returns calculator'!#REF!</definedName>
    <definedName name="occp14">'Real estate returns calculator'!#REF!</definedName>
    <definedName name="occp15">'Real estate returns calculator'!#REF!</definedName>
    <definedName name="occp16">'Real estate returns calculator'!#REF!</definedName>
    <definedName name="occp17">'Real estate returns calculator'!#REF!</definedName>
    <definedName name="occp18">'Real estate returns calculator'!#REF!</definedName>
    <definedName name="occp19">'Real estate returns calculator'!#REF!</definedName>
    <definedName name="occp2">'Real estate returns calculator'!#REF!</definedName>
    <definedName name="occp20">'Real estate returns calculator'!#REF!</definedName>
    <definedName name="occp21">'Real estate returns calculator'!#REF!</definedName>
    <definedName name="occp22">'Real estate returns calculator'!#REF!</definedName>
    <definedName name="occp23">'Real estate returns calculator'!#REF!</definedName>
    <definedName name="occp24">'Real estate returns calculator'!#REF!</definedName>
    <definedName name="occp25">'Real estate returns calculator'!#REF!</definedName>
    <definedName name="occp26">'Real estate returns calculator'!#REF!</definedName>
    <definedName name="occp27">'Real estate returns calculator'!#REF!</definedName>
    <definedName name="occp28">'Real estate returns calculator'!#REF!</definedName>
    <definedName name="occp29">'Real estate returns calculator'!#REF!</definedName>
    <definedName name="occp3">'Real estate returns calculator'!#REF!</definedName>
    <definedName name="occp30">'Real estate returns calculator'!#REF!</definedName>
    <definedName name="occp4">'Real estate returns calculator'!#REF!</definedName>
    <definedName name="occp5">'Real estate returns calculator'!#REF!</definedName>
    <definedName name="occp6">'Real estate returns calculator'!#REF!</definedName>
    <definedName name="occp7">'Real estate returns calculator'!#REF!</definedName>
    <definedName name="occp8">'Real estate returns calculator'!#REF!</definedName>
    <definedName name="occp9">'Real estate returns calculator'!#REF!</definedName>
    <definedName name="pamt">'Real estate returns calculator'!$C$36</definedName>
    <definedName name="penaltyy">'Real estate returns calculator'!$C$38</definedName>
    <definedName name="proptax">'Real estate returns calculator'!$C$22</definedName>
    <definedName name="rent">'Real estate returns calculator'!$C$29</definedName>
    <definedName name="rent1">'Real estate returns calculator'!#REF!</definedName>
    <definedName name="rent10">'Real estate returns calculator'!#REF!</definedName>
    <definedName name="rent11">'Real estate returns calculator'!#REF!</definedName>
    <definedName name="rent12">'Real estate returns calculator'!#REF!</definedName>
    <definedName name="rent13">'Real estate returns calculator'!#REF!</definedName>
    <definedName name="rent14">'Real estate returns calculator'!#REF!</definedName>
    <definedName name="rent15">'Real estate returns calculator'!#REF!</definedName>
    <definedName name="rent16">'Real estate returns calculator'!#REF!</definedName>
    <definedName name="rent17">'Real estate returns calculator'!#REF!</definedName>
    <definedName name="rent18">'Real estate returns calculator'!#REF!</definedName>
    <definedName name="rent19">'Real estate returns calculator'!#REF!</definedName>
    <definedName name="rent2">'Real estate returns calculator'!#REF!</definedName>
    <definedName name="rent20">'Real estate returns calculator'!#REF!</definedName>
    <definedName name="rent21">'Real estate returns calculator'!#REF!</definedName>
    <definedName name="rent22">'Real estate returns calculator'!#REF!</definedName>
    <definedName name="rent23">'Real estate returns calculator'!#REF!</definedName>
    <definedName name="rent24">'Real estate returns calculator'!#REF!</definedName>
    <definedName name="rent25">'Real estate returns calculator'!#REF!</definedName>
    <definedName name="rent26">'Real estate returns calculator'!#REF!</definedName>
    <definedName name="rent27">'Real estate returns calculator'!#REF!</definedName>
    <definedName name="rent28">'Real estate returns calculator'!#REF!</definedName>
    <definedName name="rent29">'Real estate returns calculator'!#REF!</definedName>
    <definedName name="rent3">'Real estate returns calculator'!#REF!</definedName>
    <definedName name="rent30">'Real estate returns calculator'!#REF!</definedName>
    <definedName name="rent4">'Real estate returns calculator'!#REF!</definedName>
    <definedName name="rent5">'Real estate returns calculator'!#REF!</definedName>
    <definedName name="rent6">'Real estate returns calculator'!#REF!</definedName>
    <definedName name="rent7">'Real estate returns calculator'!#REF!</definedName>
    <definedName name="rent8">'Real estate returns calculator'!#REF!</definedName>
    <definedName name="rent9">'Real estate returns calculator'!#REF!</definedName>
    <definedName name="rentinc">'Real estate returns calculator'!$C$30</definedName>
    <definedName name="sewtax">'Real estate returns calculator'!$C$21</definedName>
    <definedName name="socinc">'Real estate returns calculator'!$C$18</definedName>
    <definedName name="sqft">'Real estate returns calculator'!$C$37</definedName>
    <definedName name="startmon">'Real estate returns calculator'!$C$31</definedName>
    <definedName name="tax">'Real estate returns calculator'!$C$28</definedName>
    <definedName name="value">'Real estate returns calculator'!$C$3</definedName>
    <definedName name="watertax">'Real estate returns calculator'!$C$20</definedName>
  </definedNames>
  <calcPr calcId="124519"/>
</workbook>
</file>

<file path=xl/calcChain.xml><?xml version="1.0" encoding="utf-8"?>
<calcChain xmlns="http://schemas.openxmlformats.org/spreadsheetml/2006/main">
  <c r="I6" i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5"/>
  <c r="I4"/>
  <c r="K7" i="2"/>
  <c r="J7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AE1" i="1"/>
  <c r="I7" i="2" s="1"/>
  <c r="AF7"/>
  <c r="AF8" s="1"/>
  <c r="AF9" s="1"/>
  <c r="AF10" s="1"/>
  <c r="AF11" s="1"/>
  <c r="AF12" s="1"/>
  <c r="AF13" s="1"/>
  <c r="AF14" s="1"/>
  <c r="AF15" s="1"/>
  <c r="AF16" s="1"/>
  <c r="AF17" s="1"/>
  <c r="AF18" s="1"/>
  <c r="AF19" s="1"/>
  <c r="AF20" s="1"/>
  <c r="AF21" s="1"/>
  <c r="AF22" s="1"/>
  <c r="AF23" s="1"/>
  <c r="AF24" s="1"/>
  <c r="AF25" s="1"/>
  <c r="AF26" s="1"/>
  <c r="AF27" s="1"/>
  <c r="AF28" s="1"/>
  <c r="AF29" s="1"/>
  <c r="AF30" s="1"/>
  <c r="AF31" s="1"/>
  <c r="AF32" s="1"/>
  <c r="AF33" s="1"/>
  <c r="AF34" s="1"/>
  <c r="AF35" s="1"/>
  <c r="AF36" s="1"/>
  <c r="AF37" s="1"/>
  <c r="AF38" s="1"/>
  <c r="AF39" s="1"/>
  <c r="AF40" s="1"/>
  <c r="AF41" s="1"/>
  <c r="AF42" s="1"/>
  <c r="AF43" s="1"/>
  <c r="AF44" s="1"/>
  <c r="AF45" s="1"/>
  <c r="AF46" s="1"/>
  <c r="AF47" s="1"/>
  <c r="AF48" s="1"/>
  <c r="AF49" s="1"/>
  <c r="AF50" s="1"/>
  <c r="AF51" s="1"/>
  <c r="AF52" s="1"/>
  <c r="AF53" s="1"/>
  <c r="AF54" s="1"/>
  <c r="AF55" s="1"/>
  <c r="AF56" s="1"/>
  <c r="AF57" s="1"/>
  <c r="AF58" s="1"/>
  <c r="AF59" s="1"/>
  <c r="AF60" s="1"/>
  <c r="AF61" s="1"/>
  <c r="AF62" s="1"/>
  <c r="AF63" s="1"/>
  <c r="AF64" s="1"/>
  <c r="AF65" s="1"/>
  <c r="AF66" s="1"/>
  <c r="AF67" s="1"/>
  <c r="AF68" s="1"/>
  <c r="AF69" s="1"/>
  <c r="AF70" s="1"/>
  <c r="AF71" s="1"/>
  <c r="AF72" s="1"/>
  <c r="AF73" s="1"/>
  <c r="AF74" s="1"/>
  <c r="AF75" s="1"/>
  <c r="AF76" s="1"/>
  <c r="AF77" s="1"/>
  <c r="AF78" s="1"/>
  <c r="AF79" s="1"/>
  <c r="AF80" s="1"/>
  <c r="AF81" s="1"/>
  <c r="AF82" s="1"/>
  <c r="AF83" s="1"/>
  <c r="AF84" s="1"/>
  <c r="AF85" s="1"/>
  <c r="AF86" s="1"/>
  <c r="AF87" s="1"/>
  <c r="AF88" s="1"/>
  <c r="AF89" s="1"/>
  <c r="AF90" s="1"/>
  <c r="AF91" s="1"/>
  <c r="AF92" s="1"/>
  <c r="AF93" s="1"/>
  <c r="AF94" s="1"/>
  <c r="AF95" s="1"/>
  <c r="AF96" s="1"/>
  <c r="AF97" s="1"/>
  <c r="AF98" s="1"/>
  <c r="AF99" s="1"/>
  <c r="AF100" s="1"/>
  <c r="AF101" s="1"/>
  <c r="AF102" s="1"/>
  <c r="AF103" s="1"/>
  <c r="AF104" s="1"/>
  <c r="AF105" s="1"/>
  <c r="AF106" s="1"/>
  <c r="AF107" s="1"/>
  <c r="AF108" s="1"/>
  <c r="AF109" s="1"/>
  <c r="AF110" s="1"/>
  <c r="AF111" s="1"/>
  <c r="AF112" s="1"/>
  <c r="AF113" s="1"/>
  <c r="AF114" s="1"/>
  <c r="AF115" s="1"/>
  <c r="AF116" s="1"/>
  <c r="AF117" s="1"/>
  <c r="AF118" s="1"/>
  <c r="AF119" s="1"/>
  <c r="AF120" s="1"/>
  <c r="AF121" s="1"/>
  <c r="AF122" s="1"/>
  <c r="AF123" s="1"/>
  <c r="AF124" s="1"/>
  <c r="AF125" s="1"/>
  <c r="AF126" s="1"/>
  <c r="AF127" s="1"/>
  <c r="AF128" s="1"/>
  <c r="AF129" s="1"/>
  <c r="AF130" s="1"/>
  <c r="AF131" s="1"/>
  <c r="AF132" s="1"/>
  <c r="AF133" s="1"/>
  <c r="AF134" s="1"/>
  <c r="AF135" s="1"/>
  <c r="AF136" s="1"/>
  <c r="AF137" s="1"/>
  <c r="AF138" s="1"/>
  <c r="AF139" s="1"/>
  <c r="AF140" s="1"/>
  <c r="AF141" s="1"/>
  <c r="AF142" s="1"/>
  <c r="AF143" s="1"/>
  <c r="AF144" s="1"/>
  <c r="AF145" s="1"/>
  <c r="AF146" s="1"/>
  <c r="AF147" s="1"/>
  <c r="AF148" s="1"/>
  <c r="AF149" s="1"/>
  <c r="AF150" s="1"/>
  <c r="AF151" s="1"/>
  <c r="AF152" s="1"/>
  <c r="AF153" s="1"/>
  <c r="AF154" s="1"/>
  <c r="AF155" s="1"/>
  <c r="AF156" s="1"/>
  <c r="AF157" s="1"/>
  <c r="AF158" s="1"/>
  <c r="AF159" s="1"/>
  <c r="AF160" s="1"/>
  <c r="AF161" s="1"/>
  <c r="AF162" s="1"/>
  <c r="AF163" s="1"/>
  <c r="AF164" s="1"/>
  <c r="AF165" s="1"/>
  <c r="AF166" s="1"/>
  <c r="AF167" s="1"/>
  <c r="AF168" s="1"/>
  <c r="AF169" s="1"/>
  <c r="AF170" s="1"/>
  <c r="AF171" s="1"/>
  <c r="AF172" s="1"/>
  <c r="AF173" s="1"/>
  <c r="AF174" s="1"/>
  <c r="AF175" s="1"/>
  <c r="AF176" s="1"/>
  <c r="AF177" s="1"/>
  <c r="AF178" s="1"/>
  <c r="AF179" s="1"/>
  <c r="AF180" s="1"/>
  <c r="AF181" s="1"/>
  <c r="AF182" s="1"/>
  <c r="AF183" s="1"/>
  <c r="AF184" s="1"/>
  <c r="AF185" s="1"/>
  <c r="AF186" s="1"/>
  <c r="AF187" s="1"/>
  <c r="AF188" s="1"/>
  <c r="AF189" s="1"/>
  <c r="AF190" s="1"/>
  <c r="AF191" s="1"/>
  <c r="AF192" s="1"/>
  <c r="AF193" s="1"/>
  <c r="AF194" s="1"/>
  <c r="AF195" s="1"/>
  <c r="AF196" s="1"/>
  <c r="AF197" s="1"/>
  <c r="AF198" s="1"/>
  <c r="AF199" s="1"/>
  <c r="AF200" s="1"/>
  <c r="AF201" s="1"/>
  <c r="AF202" s="1"/>
  <c r="AF203" s="1"/>
  <c r="AF204" s="1"/>
  <c r="AF205" s="1"/>
  <c r="AF206" s="1"/>
  <c r="AF207" s="1"/>
  <c r="AF208" s="1"/>
  <c r="AF209" s="1"/>
  <c r="AF210" s="1"/>
  <c r="AF211" s="1"/>
  <c r="AF212" s="1"/>
  <c r="AF213" s="1"/>
  <c r="AF214" s="1"/>
  <c r="AF215" s="1"/>
  <c r="AF216" s="1"/>
  <c r="AF217" s="1"/>
  <c r="AF218" s="1"/>
  <c r="AF219" s="1"/>
  <c r="AF220" s="1"/>
  <c r="AF221" s="1"/>
  <c r="AF222" s="1"/>
  <c r="AF223" s="1"/>
  <c r="AF224" s="1"/>
  <c r="AF225" s="1"/>
  <c r="AF226" s="1"/>
  <c r="AF227" s="1"/>
  <c r="AF228" s="1"/>
  <c r="AF229" s="1"/>
  <c r="AF230" s="1"/>
  <c r="AF231" s="1"/>
  <c r="AF232" s="1"/>
  <c r="AF233" s="1"/>
  <c r="AF234" s="1"/>
  <c r="AF235" s="1"/>
  <c r="AF236" s="1"/>
  <c r="AF237" s="1"/>
  <c r="AF238" s="1"/>
  <c r="AF239" s="1"/>
  <c r="AF240" s="1"/>
  <c r="AF241" s="1"/>
  <c r="AF242" s="1"/>
  <c r="AF243" s="1"/>
  <c r="AF244" s="1"/>
  <c r="AF245" s="1"/>
  <c r="AF246" s="1"/>
  <c r="AF247" s="1"/>
  <c r="AF248" s="1"/>
  <c r="AF249" s="1"/>
  <c r="AF250" s="1"/>
  <c r="AF251" s="1"/>
  <c r="AF252" s="1"/>
  <c r="AF253" s="1"/>
  <c r="AF254" s="1"/>
  <c r="AF255" s="1"/>
  <c r="AF256" s="1"/>
  <c r="AF257" s="1"/>
  <c r="AF258" s="1"/>
  <c r="AF259" s="1"/>
  <c r="AF260" s="1"/>
  <c r="AF261" s="1"/>
  <c r="AF262" s="1"/>
  <c r="AF263" s="1"/>
  <c r="AF264" s="1"/>
  <c r="AF265" s="1"/>
  <c r="AF266" s="1"/>
  <c r="AF267" s="1"/>
  <c r="AF268" s="1"/>
  <c r="AF269" s="1"/>
  <c r="AF270" s="1"/>
  <c r="AF271" s="1"/>
  <c r="AF272" s="1"/>
  <c r="AF273" s="1"/>
  <c r="AF274" s="1"/>
  <c r="AF275" s="1"/>
  <c r="AF276" s="1"/>
  <c r="AF277" s="1"/>
  <c r="AF278" s="1"/>
  <c r="AF279" s="1"/>
  <c r="AF280" s="1"/>
  <c r="AF281" s="1"/>
  <c r="AF282" s="1"/>
  <c r="AF283" s="1"/>
  <c r="AF284" s="1"/>
  <c r="AF285" s="1"/>
  <c r="AF286" s="1"/>
  <c r="AF287" s="1"/>
  <c r="AF288" s="1"/>
  <c r="AF289" s="1"/>
  <c r="AF290" s="1"/>
  <c r="AF291" s="1"/>
  <c r="AF292" s="1"/>
  <c r="AF293" s="1"/>
  <c r="AF294" s="1"/>
  <c r="AF295" s="1"/>
  <c r="AF296" s="1"/>
  <c r="AF297" s="1"/>
  <c r="AF298" s="1"/>
  <c r="AF299" s="1"/>
  <c r="AF300" s="1"/>
  <c r="AF301" s="1"/>
  <c r="AF302" s="1"/>
  <c r="AF303" s="1"/>
  <c r="AF304" s="1"/>
  <c r="AF305" s="1"/>
  <c r="AF306" s="1"/>
  <c r="AF307" s="1"/>
  <c r="AF308" s="1"/>
  <c r="AF309" s="1"/>
  <c r="AF310" s="1"/>
  <c r="AF311" s="1"/>
  <c r="AF312" s="1"/>
  <c r="AF313" s="1"/>
  <c r="AF314" s="1"/>
  <c r="AF315" s="1"/>
  <c r="AF316" s="1"/>
  <c r="AF317" s="1"/>
  <c r="AF318" s="1"/>
  <c r="AF319" s="1"/>
  <c r="AF320" s="1"/>
  <c r="AF321" s="1"/>
  <c r="AF322" s="1"/>
  <c r="AF323" s="1"/>
  <c r="AF324" s="1"/>
  <c r="AF325" s="1"/>
  <c r="AF326" s="1"/>
  <c r="AF327" s="1"/>
  <c r="AF328" s="1"/>
  <c r="AF329" s="1"/>
  <c r="AF330" s="1"/>
  <c r="AF331" s="1"/>
  <c r="AF332" s="1"/>
  <c r="AF333" s="1"/>
  <c r="AF334" s="1"/>
  <c r="AF335" s="1"/>
  <c r="AF336" s="1"/>
  <c r="AF337" s="1"/>
  <c r="AF338" s="1"/>
  <c r="AF339" s="1"/>
  <c r="AF340" s="1"/>
  <c r="AF341" s="1"/>
  <c r="AF342" s="1"/>
  <c r="AF343" s="1"/>
  <c r="AF344" s="1"/>
  <c r="AF345" s="1"/>
  <c r="AF346" s="1"/>
  <c r="AF347" s="1"/>
  <c r="AF348" s="1"/>
  <c r="AF349" s="1"/>
  <c r="AF350" s="1"/>
  <c r="AF351" s="1"/>
  <c r="AF352" s="1"/>
  <c r="AF353" s="1"/>
  <c r="AF354" s="1"/>
  <c r="AF355" s="1"/>
  <c r="AF356" s="1"/>
  <c r="AF357" s="1"/>
  <c r="AF358" s="1"/>
  <c r="AF359" s="1"/>
  <c r="AF360" s="1"/>
  <c r="AF361" s="1"/>
  <c r="AF362" s="1"/>
  <c r="AF363" s="1"/>
  <c r="AF364" s="1"/>
  <c r="AF365" s="1"/>
  <c r="AF366" s="1"/>
  <c r="AF367" s="1"/>
  <c r="AH7"/>
  <c r="AH8" s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AH32" s="1"/>
  <c r="AH33" s="1"/>
  <c r="AH34" s="1"/>
  <c r="AH35" s="1"/>
  <c r="AH36" s="1"/>
  <c r="AH37" s="1"/>
  <c r="AH38" s="1"/>
  <c r="AH39" s="1"/>
  <c r="AH40" s="1"/>
  <c r="AH41" s="1"/>
  <c r="AH42" s="1"/>
  <c r="AH43" s="1"/>
  <c r="AH44" s="1"/>
  <c r="AH45" s="1"/>
  <c r="AH46" s="1"/>
  <c r="AH47" s="1"/>
  <c r="AH48" s="1"/>
  <c r="AH49" s="1"/>
  <c r="AH50" s="1"/>
  <c r="AH51" s="1"/>
  <c r="AH52" s="1"/>
  <c r="AH53" s="1"/>
  <c r="AH54" s="1"/>
  <c r="AH55" s="1"/>
  <c r="AH56" s="1"/>
  <c r="AH57" s="1"/>
  <c r="AH58" s="1"/>
  <c r="AH59" s="1"/>
  <c r="AH60" s="1"/>
  <c r="AH61" s="1"/>
  <c r="AH62" s="1"/>
  <c r="AH63" s="1"/>
  <c r="AH64" s="1"/>
  <c r="AH65" s="1"/>
  <c r="AH66" s="1"/>
  <c r="AH67" s="1"/>
  <c r="AH68" s="1"/>
  <c r="AH69" s="1"/>
  <c r="AH70" s="1"/>
  <c r="AH71" s="1"/>
  <c r="AH72" s="1"/>
  <c r="AH73" s="1"/>
  <c r="AH74" s="1"/>
  <c r="AH75" s="1"/>
  <c r="AH76" s="1"/>
  <c r="AH77" s="1"/>
  <c r="AH78" s="1"/>
  <c r="AH79" s="1"/>
  <c r="AH80" s="1"/>
  <c r="AH81" s="1"/>
  <c r="AH82" s="1"/>
  <c r="AH83" s="1"/>
  <c r="AH84" s="1"/>
  <c r="AH85" s="1"/>
  <c r="AH86" s="1"/>
  <c r="AH87" s="1"/>
  <c r="AH88" s="1"/>
  <c r="AH89" s="1"/>
  <c r="AH90" s="1"/>
  <c r="AH91" s="1"/>
  <c r="AH92" s="1"/>
  <c r="AH93" s="1"/>
  <c r="AH94" s="1"/>
  <c r="AH95" s="1"/>
  <c r="AH96" s="1"/>
  <c r="AH97" s="1"/>
  <c r="AH98" s="1"/>
  <c r="AH99" s="1"/>
  <c r="AH100" s="1"/>
  <c r="AH101" s="1"/>
  <c r="AH102" s="1"/>
  <c r="AH103" s="1"/>
  <c r="AH104" s="1"/>
  <c r="AH105" s="1"/>
  <c r="AH106" s="1"/>
  <c r="AH107" s="1"/>
  <c r="AH108" s="1"/>
  <c r="AH109" s="1"/>
  <c r="AH110" s="1"/>
  <c r="AH111" s="1"/>
  <c r="AH112" s="1"/>
  <c r="AH113" s="1"/>
  <c r="AH114" s="1"/>
  <c r="AH115" s="1"/>
  <c r="AH116" s="1"/>
  <c r="AH117" s="1"/>
  <c r="AH118" s="1"/>
  <c r="AH119" s="1"/>
  <c r="AH120" s="1"/>
  <c r="AH121" s="1"/>
  <c r="AH122" s="1"/>
  <c r="AH123" s="1"/>
  <c r="AH124" s="1"/>
  <c r="AH125" s="1"/>
  <c r="AH126" s="1"/>
  <c r="AH127" s="1"/>
  <c r="AH128" s="1"/>
  <c r="AH129" s="1"/>
  <c r="AH130" s="1"/>
  <c r="AH131" s="1"/>
  <c r="AH132" s="1"/>
  <c r="AH133" s="1"/>
  <c r="AH134" s="1"/>
  <c r="AH135" s="1"/>
  <c r="AH136" s="1"/>
  <c r="AH137" s="1"/>
  <c r="AH138" s="1"/>
  <c r="AH139" s="1"/>
  <c r="AH140" s="1"/>
  <c r="AH141" s="1"/>
  <c r="AH142" s="1"/>
  <c r="AH143" s="1"/>
  <c r="AH144" s="1"/>
  <c r="AH145" s="1"/>
  <c r="AH146" s="1"/>
  <c r="AH147" s="1"/>
  <c r="AH148" s="1"/>
  <c r="AH149" s="1"/>
  <c r="AH150" s="1"/>
  <c r="AH151" s="1"/>
  <c r="AH152" s="1"/>
  <c r="AH153" s="1"/>
  <c r="AH154" s="1"/>
  <c r="AH155" s="1"/>
  <c r="AH156" s="1"/>
  <c r="AH157" s="1"/>
  <c r="AH158" s="1"/>
  <c r="AH159" s="1"/>
  <c r="AH160" s="1"/>
  <c r="AH161" s="1"/>
  <c r="AH162" s="1"/>
  <c r="AH163" s="1"/>
  <c r="AH164" s="1"/>
  <c r="AH165" s="1"/>
  <c r="AH166" s="1"/>
  <c r="AH167" s="1"/>
  <c r="AH168" s="1"/>
  <c r="AH169" s="1"/>
  <c r="AH170" s="1"/>
  <c r="AH171" s="1"/>
  <c r="AH172" s="1"/>
  <c r="AH173" s="1"/>
  <c r="AH174" s="1"/>
  <c r="AH175" s="1"/>
  <c r="AH176" s="1"/>
  <c r="AH177" s="1"/>
  <c r="AH178" s="1"/>
  <c r="AH179" s="1"/>
  <c r="AH180" s="1"/>
  <c r="AH181" s="1"/>
  <c r="AH182" s="1"/>
  <c r="AH183" s="1"/>
  <c r="AH184" s="1"/>
  <c r="AH185" s="1"/>
  <c r="AH186" s="1"/>
  <c r="AH187" s="1"/>
  <c r="AH188" s="1"/>
  <c r="AH189" s="1"/>
  <c r="AH190" s="1"/>
  <c r="AH191" s="1"/>
  <c r="AH192" s="1"/>
  <c r="AH193" s="1"/>
  <c r="AH194" s="1"/>
  <c r="AH195" s="1"/>
  <c r="AH196" s="1"/>
  <c r="AH197" s="1"/>
  <c r="AH198" s="1"/>
  <c r="AH199" s="1"/>
  <c r="AH200" s="1"/>
  <c r="AH201" s="1"/>
  <c r="AH202" s="1"/>
  <c r="AH203" s="1"/>
  <c r="AH204" s="1"/>
  <c r="AH205" s="1"/>
  <c r="AH206" s="1"/>
  <c r="AH207" s="1"/>
  <c r="AH208" s="1"/>
  <c r="AH209" s="1"/>
  <c r="AH210" s="1"/>
  <c r="AH211" s="1"/>
  <c r="AH212" s="1"/>
  <c r="AH213" s="1"/>
  <c r="AH214" s="1"/>
  <c r="AH215" s="1"/>
  <c r="AH216" s="1"/>
  <c r="AH217" s="1"/>
  <c r="AH218" s="1"/>
  <c r="AH219" s="1"/>
  <c r="AH220" s="1"/>
  <c r="AH221" s="1"/>
  <c r="AH222" s="1"/>
  <c r="AH223" s="1"/>
  <c r="AH224" s="1"/>
  <c r="AH225" s="1"/>
  <c r="AH226" s="1"/>
  <c r="AH227" s="1"/>
  <c r="AH228" s="1"/>
  <c r="AH229" s="1"/>
  <c r="AH230" s="1"/>
  <c r="AH231" s="1"/>
  <c r="AH232" s="1"/>
  <c r="AH233" s="1"/>
  <c r="AH234" s="1"/>
  <c r="AH235" s="1"/>
  <c r="AH236" s="1"/>
  <c r="AH237" s="1"/>
  <c r="AH238" s="1"/>
  <c r="AH239" s="1"/>
  <c r="AH240" s="1"/>
  <c r="AH241" s="1"/>
  <c r="AH242" s="1"/>
  <c r="AH243" s="1"/>
  <c r="AH244" s="1"/>
  <c r="AH245" s="1"/>
  <c r="AH246" s="1"/>
  <c r="AH247" s="1"/>
  <c r="AH248" s="1"/>
  <c r="AH249" s="1"/>
  <c r="AH250" s="1"/>
  <c r="AH251" s="1"/>
  <c r="AH252" s="1"/>
  <c r="AH253" s="1"/>
  <c r="AH254" s="1"/>
  <c r="AH255" s="1"/>
  <c r="AH256" s="1"/>
  <c r="AH257" s="1"/>
  <c r="AH258" s="1"/>
  <c r="AH259" s="1"/>
  <c r="AH260" s="1"/>
  <c r="AH261" s="1"/>
  <c r="AH262" s="1"/>
  <c r="AH263" s="1"/>
  <c r="AH264" s="1"/>
  <c r="AH265" s="1"/>
  <c r="AH266" s="1"/>
  <c r="AH267" s="1"/>
  <c r="AH268" s="1"/>
  <c r="AH269" s="1"/>
  <c r="AH270" s="1"/>
  <c r="AH271" s="1"/>
  <c r="AH272" s="1"/>
  <c r="AH273" s="1"/>
  <c r="AH274" s="1"/>
  <c r="AH275" s="1"/>
  <c r="AH276" s="1"/>
  <c r="AH277" s="1"/>
  <c r="AH278" s="1"/>
  <c r="AH279" s="1"/>
  <c r="AH280" s="1"/>
  <c r="AH281" s="1"/>
  <c r="AH282" s="1"/>
  <c r="AH283" s="1"/>
  <c r="AH284" s="1"/>
  <c r="AH285" s="1"/>
  <c r="AH286" s="1"/>
  <c r="AH287" s="1"/>
  <c r="AH288" s="1"/>
  <c r="AH289" s="1"/>
  <c r="AH290" s="1"/>
  <c r="AH291" s="1"/>
  <c r="AH292" s="1"/>
  <c r="AH293" s="1"/>
  <c r="AH294" s="1"/>
  <c r="AH295" s="1"/>
  <c r="AH296" s="1"/>
  <c r="AH297" s="1"/>
  <c r="AH298" s="1"/>
  <c r="AH299" s="1"/>
  <c r="AH300" s="1"/>
  <c r="AH301" s="1"/>
  <c r="AH302" s="1"/>
  <c r="AH303" s="1"/>
  <c r="AH304" s="1"/>
  <c r="AH305" s="1"/>
  <c r="AH306" s="1"/>
  <c r="AH307" s="1"/>
  <c r="AH308" s="1"/>
  <c r="AH309" s="1"/>
  <c r="AH310" s="1"/>
  <c r="AH311" s="1"/>
  <c r="AH312" s="1"/>
  <c r="AH313" s="1"/>
  <c r="AH314" s="1"/>
  <c r="AH315" s="1"/>
  <c r="AH316" s="1"/>
  <c r="AH317" s="1"/>
  <c r="AH318" s="1"/>
  <c r="AH319" s="1"/>
  <c r="AH320" s="1"/>
  <c r="AH321" s="1"/>
  <c r="AH322" s="1"/>
  <c r="AH323" s="1"/>
  <c r="AH324" s="1"/>
  <c r="AH325" s="1"/>
  <c r="AH326" s="1"/>
  <c r="AH327" s="1"/>
  <c r="AH328" s="1"/>
  <c r="AH329" s="1"/>
  <c r="AH330" s="1"/>
  <c r="AH331" s="1"/>
  <c r="AH332" s="1"/>
  <c r="AH333" s="1"/>
  <c r="AH334" s="1"/>
  <c r="AH335" s="1"/>
  <c r="AH336" s="1"/>
  <c r="AH337" s="1"/>
  <c r="AH338" s="1"/>
  <c r="AH339" s="1"/>
  <c r="AH340" s="1"/>
  <c r="AH341" s="1"/>
  <c r="AH342" s="1"/>
  <c r="AH343" s="1"/>
  <c r="AH344" s="1"/>
  <c r="AH345" s="1"/>
  <c r="AH346" s="1"/>
  <c r="AH347" s="1"/>
  <c r="AH348" s="1"/>
  <c r="AH349" s="1"/>
  <c r="AH350" s="1"/>
  <c r="AH351" s="1"/>
  <c r="AH352" s="1"/>
  <c r="AH353" s="1"/>
  <c r="AH354" s="1"/>
  <c r="AH355" s="1"/>
  <c r="AH356" s="1"/>
  <c r="AH357" s="1"/>
  <c r="AH358" s="1"/>
  <c r="AH359" s="1"/>
  <c r="AH360" s="1"/>
  <c r="AH361" s="1"/>
  <c r="AH362" s="1"/>
  <c r="AH363" s="1"/>
  <c r="AH364" s="1"/>
  <c r="AH365" s="1"/>
  <c r="AH366" s="1"/>
  <c r="AH367" s="1"/>
  <c r="AJ7"/>
  <c r="AJ8" s="1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J22" s="1"/>
  <c r="AJ23" s="1"/>
  <c r="AJ24" s="1"/>
  <c r="AJ25" s="1"/>
  <c r="AJ26" s="1"/>
  <c r="AJ27" s="1"/>
  <c r="AJ28" s="1"/>
  <c r="AJ29" s="1"/>
  <c r="AJ30" s="1"/>
  <c r="AJ31" s="1"/>
  <c r="AJ32" s="1"/>
  <c r="AJ33" s="1"/>
  <c r="AJ34" s="1"/>
  <c r="AJ35" s="1"/>
  <c r="AJ36" s="1"/>
  <c r="AJ37" s="1"/>
  <c r="AJ38" s="1"/>
  <c r="AJ39" s="1"/>
  <c r="AJ40" s="1"/>
  <c r="AJ41" s="1"/>
  <c r="AJ42" s="1"/>
  <c r="AJ43" s="1"/>
  <c r="AJ44" s="1"/>
  <c r="AJ45" s="1"/>
  <c r="AJ46" s="1"/>
  <c r="AJ47" s="1"/>
  <c r="AJ48" s="1"/>
  <c r="AJ49" s="1"/>
  <c r="AJ50" s="1"/>
  <c r="AJ51" s="1"/>
  <c r="AJ52" s="1"/>
  <c r="AJ53" s="1"/>
  <c r="AJ54" s="1"/>
  <c r="AJ55" s="1"/>
  <c r="AJ56" s="1"/>
  <c r="AJ57" s="1"/>
  <c r="AJ58" s="1"/>
  <c r="AJ59" s="1"/>
  <c r="AJ60" s="1"/>
  <c r="AJ61" s="1"/>
  <c r="AJ62" s="1"/>
  <c r="AJ63" s="1"/>
  <c r="AJ64" s="1"/>
  <c r="AJ65" s="1"/>
  <c r="AJ66" s="1"/>
  <c r="AJ67" s="1"/>
  <c r="AJ68" s="1"/>
  <c r="AJ69" s="1"/>
  <c r="AJ70" s="1"/>
  <c r="AJ71" s="1"/>
  <c r="AJ72" s="1"/>
  <c r="AJ73" s="1"/>
  <c r="AJ74" s="1"/>
  <c r="AJ75" s="1"/>
  <c r="AJ76" s="1"/>
  <c r="AJ77" s="1"/>
  <c r="AJ78" s="1"/>
  <c r="AJ79" s="1"/>
  <c r="AJ80" s="1"/>
  <c r="AJ81" s="1"/>
  <c r="AJ82" s="1"/>
  <c r="AJ83" s="1"/>
  <c r="AJ84" s="1"/>
  <c r="AJ85" s="1"/>
  <c r="AJ86" s="1"/>
  <c r="AJ87" s="1"/>
  <c r="AJ88" s="1"/>
  <c r="AJ89" s="1"/>
  <c r="AJ90" s="1"/>
  <c r="AJ91" s="1"/>
  <c r="AJ92" s="1"/>
  <c r="AJ93" s="1"/>
  <c r="AJ94" s="1"/>
  <c r="AJ95" s="1"/>
  <c r="AJ96" s="1"/>
  <c r="AJ97" s="1"/>
  <c r="AJ98" s="1"/>
  <c r="AJ99" s="1"/>
  <c r="AJ100" s="1"/>
  <c r="AJ101" s="1"/>
  <c r="AJ102" s="1"/>
  <c r="AJ103" s="1"/>
  <c r="AJ104" s="1"/>
  <c r="AJ105" s="1"/>
  <c r="AJ106" s="1"/>
  <c r="AJ107" s="1"/>
  <c r="AJ108" s="1"/>
  <c r="AJ109" s="1"/>
  <c r="AJ110" s="1"/>
  <c r="AJ111" s="1"/>
  <c r="AJ112" s="1"/>
  <c r="AJ113" s="1"/>
  <c r="AJ114" s="1"/>
  <c r="AJ115" s="1"/>
  <c r="AJ116" s="1"/>
  <c r="AJ117" s="1"/>
  <c r="AJ118" s="1"/>
  <c r="AJ119" s="1"/>
  <c r="AJ120" s="1"/>
  <c r="AJ121" s="1"/>
  <c r="AJ122" s="1"/>
  <c r="AJ123" s="1"/>
  <c r="AJ124" s="1"/>
  <c r="AJ125" s="1"/>
  <c r="AJ126" s="1"/>
  <c r="AJ127" s="1"/>
  <c r="AJ128" s="1"/>
  <c r="AJ129" s="1"/>
  <c r="AJ130" s="1"/>
  <c r="AJ131" s="1"/>
  <c r="AJ132" s="1"/>
  <c r="AJ133" s="1"/>
  <c r="AJ134" s="1"/>
  <c r="AJ135" s="1"/>
  <c r="AJ136" s="1"/>
  <c r="AJ137" s="1"/>
  <c r="AJ138" s="1"/>
  <c r="AJ139" s="1"/>
  <c r="AJ140" s="1"/>
  <c r="AJ141" s="1"/>
  <c r="AJ142" s="1"/>
  <c r="AJ143" s="1"/>
  <c r="AJ144" s="1"/>
  <c r="AJ145" s="1"/>
  <c r="AJ146" s="1"/>
  <c r="AJ147" s="1"/>
  <c r="AJ148" s="1"/>
  <c r="AJ149" s="1"/>
  <c r="AJ150" s="1"/>
  <c r="AJ151" s="1"/>
  <c r="AJ152" s="1"/>
  <c r="AJ153" s="1"/>
  <c r="AJ154" s="1"/>
  <c r="AJ155" s="1"/>
  <c r="AJ156" s="1"/>
  <c r="AJ157" s="1"/>
  <c r="AJ158" s="1"/>
  <c r="AJ159" s="1"/>
  <c r="AJ160" s="1"/>
  <c r="AJ161" s="1"/>
  <c r="AJ162" s="1"/>
  <c r="AJ163" s="1"/>
  <c r="AJ164" s="1"/>
  <c r="AJ165" s="1"/>
  <c r="AJ166" s="1"/>
  <c r="AJ167" s="1"/>
  <c r="AJ168" s="1"/>
  <c r="AJ169" s="1"/>
  <c r="AJ170" s="1"/>
  <c r="AJ171" s="1"/>
  <c r="AJ172" s="1"/>
  <c r="AJ173" s="1"/>
  <c r="AJ174" s="1"/>
  <c r="AJ175" s="1"/>
  <c r="AJ176" s="1"/>
  <c r="AJ177" s="1"/>
  <c r="AJ178" s="1"/>
  <c r="AJ179" s="1"/>
  <c r="AJ180" s="1"/>
  <c r="AJ181" s="1"/>
  <c r="AJ182" s="1"/>
  <c r="AJ183" s="1"/>
  <c r="AJ184" s="1"/>
  <c r="AJ185" s="1"/>
  <c r="AJ186" s="1"/>
  <c r="AJ187" s="1"/>
  <c r="AJ188" s="1"/>
  <c r="AJ189" s="1"/>
  <c r="AJ190" s="1"/>
  <c r="AJ191" s="1"/>
  <c r="AJ192" s="1"/>
  <c r="AJ193" s="1"/>
  <c r="AJ194" s="1"/>
  <c r="AJ195" s="1"/>
  <c r="AJ196" s="1"/>
  <c r="AJ197" s="1"/>
  <c r="AJ198" s="1"/>
  <c r="AJ199" s="1"/>
  <c r="AJ200" s="1"/>
  <c r="AJ201" s="1"/>
  <c r="AJ202" s="1"/>
  <c r="AJ203" s="1"/>
  <c r="AJ204" s="1"/>
  <c r="AJ205" s="1"/>
  <c r="AJ206" s="1"/>
  <c r="AJ207" s="1"/>
  <c r="AJ208" s="1"/>
  <c r="AJ209" s="1"/>
  <c r="AJ210" s="1"/>
  <c r="AJ211" s="1"/>
  <c r="AJ212" s="1"/>
  <c r="AJ213" s="1"/>
  <c r="AJ214" s="1"/>
  <c r="AJ215" s="1"/>
  <c r="AJ216" s="1"/>
  <c r="AJ217" s="1"/>
  <c r="AJ218" s="1"/>
  <c r="AJ219" s="1"/>
  <c r="AJ220" s="1"/>
  <c r="AJ221" s="1"/>
  <c r="AJ222" s="1"/>
  <c r="AJ223" s="1"/>
  <c r="AJ224" s="1"/>
  <c r="AJ225" s="1"/>
  <c r="AJ226" s="1"/>
  <c r="AJ227" s="1"/>
  <c r="AJ228" s="1"/>
  <c r="AJ229" s="1"/>
  <c r="AJ230" s="1"/>
  <c r="AJ231" s="1"/>
  <c r="AJ232" s="1"/>
  <c r="AJ233" s="1"/>
  <c r="AJ234" s="1"/>
  <c r="AJ235" s="1"/>
  <c r="AJ236" s="1"/>
  <c r="AJ237" s="1"/>
  <c r="AJ238" s="1"/>
  <c r="AJ239" s="1"/>
  <c r="AJ240" s="1"/>
  <c r="AJ241" s="1"/>
  <c r="AJ242" s="1"/>
  <c r="AJ243" s="1"/>
  <c r="AJ244" s="1"/>
  <c r="AJ245" s="1"/>
  <c r="AJ246" s="1"/>
  <c r="AJ247" s="1"/>
  <c r="AJ248" s="1"/>
  <c r="AJ249" s="1"/>
  <c r="AJ250" s="1"/>
  <c r="AJ251" s="1"/>
  <c r="AJ252" s="1"/>
  <c r="AJ253" s="1"/>
  <c r="AJ254" s="1"/>
  <c r="AJ255" s="1"/>
  <c r="AJ256" s="1"/>
  <c r="AJ257" s="1"/>
  <c r="AJ258" s="1"/>
  <c r="AJ259" s="1"/>
  <c r="AJ260" s="1"/>
  <c r="AJ261" s="1"/>
  <c r="AJ262" s="1"/>
  <c r="AJ263" s="1"/>
  <c r="AJ264" s="1"/>
  <c r="AJ265" s="1"/>
  <c r="AJ266" s="1"/>
  <c r="AJ267" s="1"/>
  <c r="AJ268" s="1"/>
  <c r="AJ269" s="1"/>
  <c r="AJ270" s="1"/>
  <c r="AJ271" s="1"/>
  <c r="AJ272" s="1"/>
  <c r="AJ273" s="1"/>
  <c r="AJ274" s="1"/>
  <c r="AJ275" s="1"/>
  <c r="AJ276" s="1"/>
  <c r="AJ277" s="1"/>
  <c r="AJ278" s="1"/>
  <c r="AJ279" s="1"/>
  <c r="AJ280" s="1"/>
  <c r="AJ281" s="1"/>
  <c r="AJ282" s="1"/>
  <c r="AJ283" s="1"/>
  <c r="AJ284" s="1"/>
  <c r="AJ285" s="1"/>
  <c r="AJ286" s="1"/>
  <c r="AJ287" s="1"/>
  <c r="AJ288" s="1"/>
  <c r="AJ289" s="1"/>
  <c r="AJ290" s="1"/>
  <c r="AJ291" s="1"/>
  <c r="AJ292" s="1"/>
  <c r="AJ293" s="1"/>
  <c r="AJ294" s="1"/>
  <c r="AJ295" s="1"/>
  <c r="AJ296" s="1"/>
  <c r="AJ297" s="1"/>
  <c r="AJ298" s="1"/>
  <c r="AJ299" s="1"/>
  <c r="AJ300" s="1"/>
  <c r="AJ301" s="1"/>
  <c r="AJ302" s="1"/>
  <c r="AJ303" s="1"/>
  <c r="AJ304" s="1"/>
  <c r="AJ305" s="1"/>
  <c r="AJ306" s="1"/>
  <c r="AJ307" s="1"/>
  <c r="AJ308" s="1"/>
  <c r="AJ309" s="1"/>
  <c r="AJ310" s="1"/>
  <c r="AJ311" s="1"/>
  <c r="AJ312" s="1"/>
  <c r="AJ313" s="1"/>
  <c r="AJ314" s="1"/>
  <c r="AJ315" s="1"/>
  <c r="AJ316" s="1"/>
  <c r="AJ317" s="1"/>
  <c r="AJ318" s="1"/>
  <c r="AJ319" s="1"/>
  <c r="AJ320" s="1"/>
  <c r="AJ321" s="1"/>
  <c r="AJ322" s="1"/>
  <c r="AJ323" s="1"/>
  <c r="AJ324" s="1"/>
  <c r="AJ325" s="1"/>
  <c r="AJ326" s="1"/>
  <c r="AJ327" s="1"/>
  <c r="AJ328" s="1"/>
  <c r="AJ329" s="1"/>
  <c r="AJ330" s="1"/>
  <c r="AJ331" s="1"/>
  <c r="AJ332" s="1"/>
  <c r="AJ333" s="1"/>
  <c r="AJ334" s="1"/>
  <c r="AJ335" s="1"/>
  <c r="AJ336" s="1"/>
  <c r="AJ337" s="1"/>
  <c r="AJ338" s="1"/>
  <c r="AJ339" s="1"/>
  <c r="AJ340" s="1"/>
  <c r="AJ341" s="1"/>
  <c r="AJ342" s="1"/>
  <c r="AJ343" s="1"/>
  <c r="AJ344" s="1"/>
  <c r="AJ345" s="1"/>
  <c r="AJ346" s="1"/>
  <c r="AJ347" s="1"/>
  <c r="AJ348" s="1"/>
  <c r="AJ349" s="1"/>
  <c r="AJ350" s="1"/>
  <c r="AJ351" s="1"/>
  <c r="AJ352" s="1"/>
  <c r="AJ353" s="1"/>
  <c r="AJ354" s="1"/>
  <c r="AJ355" s="1"/>
  <c r="AJ356" s="1"/>
  <c r="AJ357" s="1"/>
  <c r="AJ358" s="1"/>
  <c r="AJ359" s="1"/>
  <c r="AJ360" s="1"/>
  <c r="AJ361" s="1"/>
  <c r="AJ362" s="1"/>
  <c r="AJ363" s="1"/>
  <c r="AJ364" s="1"/>
  <c r="AJ365" s="1"/>
  <c r="AJ366" s="1"/>
  <c r="AJ367" s="1"/>
  <c r="AL7"/>
  <c r="AL8" s="1"/>
  <c r="AL9" s="1"/>
  <c r="AL10" s="1"/>
  <c r="AL11" s="1"/>
  <c r="AL12" s="1"/>
  <c r="AL13" s="1"/>
  <c r="AL14" s="1"/>
  <c r="AL15" s="1"/>
  <c r="AL16" s="1"/>
  <c r="AL17" s="1"/>
  <c r="AL18" s="1"/>
  <c r="AL19" s="1"/>
  <c r="AL20" s="1"/>
  <c r="AL21" s="1"/>
  <c r="AL22" s="1"/>
  <c r="AL23" s="1"/>
  <c r="AL24" s="1"/>
  <c r="AL25" s="1"/>
  <c r="AL26" s="1"/>
  <c r="AL27" s="1"/>
  <c r="AL28" s="1"/>
  <c r="AL29" s="1"/>
  <c r="AL30" s="1"/>
  <c r="AL31" s="1"/>
  <c r="AL32" s="1"/>
  <c r="AL33" s="1"/>
  <c r="AL34" s="1"/>
  <c r="AL35" s="1"/>
  <c r="AL36" s="1"/>
  <c r="AL37" s="1"/>
  <c r="AL38" s="1"/>
  <c r="AL39" s="1"/>
  <c r="AL40" s="1"/>
  <c r="AL41" s="1"/>
  <c r="AL42" s="1"/>
  <c r="AL43" s="1"/>
  <c r="AL44" s="1"/>
  <c r="AL45" s="1"/>
  <c r="AL46" s="1"/>
  <c r="AL47" s="1"/>
  <c r="AL48" s="1"/>
  <c r="AL49" s="1"/>
  <c r="AL50" s="1"/>
  <c r="AL51" s="1"/>
  <c r="AL52" s="1"/>
  <c r="AL53" s="1"/>
  <c r="AL54" s="1"/>
  <c r="AL55" s="1"/>
  <c r="AL56" s="1"/>
  <c r="AL57" s="1"/>
  <c r="AL58" s="1"/>
  <c r="AL59" s="1"/>
  <c r="AL60" s="1"/>
  <c r="AL61" s="1"/>
  <c r="AL62" s="1"/>
  <c r="AL63" s="1"/>
  <c r="AL64" s="1"/>
  <c r="AL65" s="1"/>
  <c r="AL66" s="1"/>
  <c r="AL67" s="1"/>
  <c r="AL68" s="1"/>
  <c r="AL69" s="1"/>
  <c r="AL70" s="1"/>
  <c r="AL71" s="1"/>
  <c r="AL72" s="1"/>
  <c r="AL73" s="1"/>
  <c r="AL74" s="1"/>
  <c r="AL75" s="1"/>
  <c r="AL76" s="1"/>
  <c r="AL77" s="1"/>
  <c r="AL78" s="1"/>
  <c r="AL79" s="1"/>
  <c r="AL80" s="1"/>
  <c r="AL81" s="1"/>
  <c r="AL82" s="1"/>
  <c r="AL83" s="1"/>
  <c r="AL84" s="1"/>
  <c r="AL85" s="1"/>
  <c r="AL86" s="1"/>
  <c r="AL87" s="1"/>
  <c r="AL88" s="1"/>
  <c r="AL89" s="1"/>
  <c r="AL90" s="1"/>
  <c r="AL91" s="1"/>
  <c r="AL92" s="1"/>
  <c r="AL93" s="1"/>
  <c r="AL94" s="1"/>
  <c r="AL95" s="1"/>
  <c r="AL96" s="1"/>
  <c r="AL97" s="1"/>
  <c r="AL98" s="1"/>
  <c r="AL99" s="1"/>
  <c r="AL100" s="1"/>
  <c r="AL101" s="1"/>
  <c r="AL102" s="1"/>
  <c r="AL103" s="1"/>
  <c r="AL104" s="1"/>
  <c r="AL105" s="1"/>
  <c r="AL106" s="1"/>
  <c r="AL107" s="1"/>
  <c r="AL108" s="1"/>
  <c r="AL109" s="1"/>
  <c r="AL110" s="1"/>
  <c r="AL111" s="1"/>
  <c r="AL112" s="1"/>
  <c r="AL113" s="1"/>
  <c r="AL114" s="1"/>
  <c r="AL115" s="1"/>
  <c r="AL116" s="1"/>
  <c r="AL117" s="1"/>
  <c r="AL118" s="1"/>
  <c r="AL119" s="1"/>
  <c r="AL120" s="1"/>
  <c r="AL121" s="1"/>
  <c r="AL122" s="1"/>
  <c r="AL123" s="1"/>
  <c r="AL124" s="1"/>
  <c r="AL125" s="1"/>
  <c r="AL126" s="1"/>
  <c r="AL127" s="1"/>
  <c r="AL128" s="1"/>
  <c r="AL129" s="1"/>
  <c r="AL130" s="1"/>
  <c r="AL131" s="1"/>
  <c r="AL132" s="1"/>
  <c r="AL133" s="1"/>
  <c r="AL134" s="1"/>
  <c r="AL135" s="1"/>
  <c r="AL136" s="1"/>
  <c r="AL137" s="1"/>
  <c r="AL138" s="1"/>
  <c r="AL139" s="1"/>
  <c r="AL140" s="1"/>
  <c r="AL141" s="1"/>
  <c r="AL142" s="1"/>
  <c r="AL143" s="1"/>
  <c r="AL144" s="1"/>
  <c r="AL145" s="1"/>
  <c r="AL146" s="1"/>
  <c r="AL147" s="1"/>
  <c r="AL148" s="1"/>
  <c r="AL149" s="1"/>
  <c r="AL150" s="1"/>
  <c r="AL151" s="1"/>
  <c r="AL152" s="1"/>
  <c r="AL153" s="1"/>
  <c r="AL154" s="1"/>
  <c r="AL155" s="1"/>
  <c r="AL156" s="1"/>
  <c r="AL157" s="1"/>
  <c r="AL158" s="1"/>
  <c r="AL159" s="1"/>
  <c r="AL160" s="1"/>
  <c r="AL161" s="1"/>
  <c r="AL162" s="1"/>
  <c r="AL163" s="1"/>
  <c r="AL164" s="1"/>
  <c r="AL165" s="1"/>
  <c r="AL166" s="1"/>
  <c r="AL167" s="1"/>
  <c r="AL168" s="1"/>
  <c r="AL169" s="1"/>
  <c r="AL170" s="1"/>
  <c r="AL171" s="1"/>
  <c r="AL172" s="1"/>
  <c r="AL173" s="1"/>
  <c r="AL174" s="1"/>
  <c r="AL175" s="1"/>
  <c r="AL176" s="1"/>
  <c r="AL177" s="1"/>
  <c r="AL178" s="1"/>
  <c r="AL179" s="1"/>
  <c r="AL180" s="1"/>
  <c r="AL181" s="1"/>
  <c r="AL182" s="1"/>
  <c r="AL183" s="1"/>
  <c r="AL184" s="1"/>
  <c r="AL185" s="1"/>
  <c r="AL186" s="1"/>
  <c r="AL187" s="1"/>
  <c r="AL188" s="1"/>
  <c r="AL189" s="1"/>
  <c r="AL190" s="1"/>
  <c r="AL191" s="1"/>
  <c r="AL192" s="1"/>
  <c r="AL193" s="1"/>
  <c r="AL194" s="1"/>
  <c r="AL195" s="1"/>
  <c r="AL196" s="1"/>
  <c r="AL197" s="1"/>
  <c r="AL198" s="1"/>
  <c r="AL199" s="1"/>
  <c r="AL200" s="1"/>
  <c r="AL201" s="1"/>
  <c r="AL202" s="1"/>
  <c r="AL203" s="1"/>
  <c r="AL204" s="1"/>
  <c r="AL205" s="1"/>
  <c r="AL206" s="1"/>
  <c r="AL207" s="1"/>
  <c r="AL208" s="1"/>
  <c r="AL209" s="1"/>
  <c r="AL210" s="1"/>
  <c r="AL211" s="1"/>
  <c r="AL212" s="1"/>
  <c r="AL213" s="1"/>
  <c r="AL214" s="1"/>
  <c r="AL215" s="1"/>
  <c r="AL216" s="1"/>
  <c r="AL217" s="1"/>
  <c r="AL218" s="1"/>
  <c r="AL219" s="1"/>
  <c r="AL220" s="1"/>
  <c r="AL221" s="1"/>
  <c r="AL222" s="1"/>
  <c r="AL223" s="1"/>
  <c r="AL224" s="1"/>
  <c r="AL225" s="1"/>
  <c r="AL226" s="1"/>
  <c r="AL227" s="1"/>
  <c r="AL228" s="1"/>
  <c r="AL229" s="1"/>
  <c r="AL230" s="1"/>
  <c r="AL231" s="1"/>
  <c r="AL232" s="1"/>
  <c r="AL233" s="1"/>
  <c r="AL234" s="1"/>
  <c r="AL235" s="1"/>
  <c r="AL236" s="1"/>
  <c r="AL237" s="1"/>
  <c r="AL238" s="1"/>
  <c r="AL239" s="1"/>
  <c r="AL240" s="1"/>
  <c r="AL241" s="1"/>
  <c r="AL242" s="1"/>
  <c r="AL243" s="1"/>
  <c r="AL244" s="1"/>
  <c r="AL245" s="1"/>
  <c r="AL246" s="1"/>
  <c r="AL247" s="1"/>
  <c r="AL248" s="1"/>
  <c r="AL249" s="1"/>
  <c r="AL250" s="1"/>
  <c r="AL251" s="1"/>
  <c r="AL252" s="1"/>
  <c r="AL253" s="1"/>
  <c r="AL254" s="1"/>
  <c r="AL255" s="1"/>
  <c r="AL256" s="1"/>
  <c r="AL257" s="1"/>
  <c r="AL258" s="1"/>
  <c r="AL259" s="1"/>
  <c r="AL260" s="1"/>
  <c r="AL261" s="1"/>
  <c r="AL262" s="1"/>
  <c r="AL263" s="1"/>
  <c r="AL264" s="1"/>
  <c r="AL265" s="1"/>
  <c r="AL266" s="1"/>
  <c r="AL267" s="1"/>
  <c r="AL268" s="1"/>
  <c r="AL269" s="1"/>
  <c r="AL270" s="1"/>
  <c r="AL271" s="1"/>
  <c r="AL272" s="1"/>
  <c r="AL273" s="1"/>
  <c r="AL274" s="1"/>
  <c r="AL275" s="1"/>
  <c r="AL276" s="1"/>
  <c r="AL277" s="1"/>
  <c r="AL278" s="1"/>
  <c r="AL279" s="1"/>
  <c r="AL280" s="1"/>
  <c r="AL281" s="1"/>
  <c r="AL282" s="1"/>
  <c r="AL283" s="1"/>
  <c r="AL284" s="1"/>
  <c r="AL285" s="1"/>
  <c r="AL286" s="1"/>
  <c r="AL287" s="1"/>
  <c r="AL288" s="1"/>
  <c r="AL289" s="1"/>
  <c r="AL290" s="1"/>
  <c r="AL291" s="1"/>
  <c r="AL292" s="1"/>
  <c r="AL293" s="1"/>
  <c r="AL294" s="1"/>
  <c r="AL295" s="1"/>
  <c r="AL296" s="1"/>
  <c r="AL297" s="1"/>
  <c r="AL298" s="1"/>
  <c r="AL299" s="1"/>
  <c r="AL300" s="1"/>
  <c r="AL301" s="1"/>
  <c r="AL302" s="1"/>
  <c r="AL303" s="1"/>
  <c r="AL304" s="1"/>
  <c r="AL305" s="1"/>
  <c r="AL306" s="1"/>
  <c r="AL307" s="1"/>
  <c r="AL308" s="1"/>
  <c r="AL309" s="1"/>
  <c r="AL310" s="1"/>
  <c r="AL311" s="1"/>
  <c r="AL312" s="1"/>
  <c r="AL313" s="1"/>
  <c r="AL314" s="1"/>
  <c r="AL315" s="1"/>
  <c r="AL316" s="1"/>
  <c r="AL317" s="1"/>
  <c r="AL318" s="1"/>
  <c r="AL319" s="1"/>
  <c r="AL320" s="1"/>
  <c r="AL321" s="1"/>
  <c r="AL322" s="1"/>
  <c r="AL323" s="1"/>
  <c r="AL324" s="1"/>
  <c r="AL325" s="1"/>
  <c r="AL326" s="1"/>
  <c r="AL327" s="1"/>
  <c r="AL328" s="1"/>
  <c r="AL329" s="1"/>
  <c r="AL330" s="1"/>
  <c r="AL331" s="1"/>
  <c r="AL332" s="1"/>
  <c r="AL333" s="1"/>
  <c r="AL334" s="1"/>
  <c r="AL335" s="1"/>
  <c r="AL336" s="1"/>
  <c r="AL337" s="1"/>
  <c r="AL338" s="1"/>
  <c r="AL339" s="1"/>
  <c r="AL340" s="1"/>
  <c r="AL341" s="1"/>
  <c r="AL342" s="1"/>
  <c r="AL343" s="1"/>
  <c r="AL344" s="1"/>
  <c r="AL345" s="1"/>
  <c r="AL346" s="1"/>
  <c r="AL347" s="1"/>
  <c r="AL348" s="1"/>
  <c r="AL349" s="1"/>
  <c r="AL350" s="1"/>
  <c r="AL351" s="1"/>
  <c r="AL352" s="1"/>
  <c r="AL353" s="1"/>
  <c r="AL354" s="1"/>
  <c r="AL355" s="1"/>
  <c r="AL356" s="1"/>
  <c r="AL357" s="1"/>
  <c r="AL358" s="1"/>
  <c r="AL359" s="1"/>
  <c r="AL360" s="1"/>
  <c r="AL361" s="1"/>
  <c r="AL362" s="1"/>
  <c r="AL363" s="1"/>
  <c r="AL364" s="1"/>
  <c r="AL365" s="1"/>
  <c r="AL366" s="1"/>
  <c r="AL367" s="1"/>
  <c r="AN7"/>
  <c r="AN8" s="1"/>
  <c r="AN9" s="1"/>
  <c r="AN10" s="1"/>
  <c r="AN11" s="1"/>
  <c r="AN12" s="1"/>
  <c r="AN13" s="1"/>
  <c r="AN14" s="1"/>
  <c r="AN15" s="1"/>
  <c r="AN16" s="1"/>
  <c r="AN17" s="1"/>
  <c r="AN18" s="1"/>
  <c r="AN19" s="1"/>
  <c r="AN20" s="1"/>
  <c r="AN21" s="1"/>
  <c r="AN22" s="1"/>
  <c r="AN23" s="1"/>
  <c r="AN24" s="1"/>
  <c r="AN25" s="1"/>
  <c r="AN26" s="1"/>
  <c r="AN27" s="1"/>
  <c r="AN28" s="1"/>
  <c r="AN29" s="1"/>
  <c r="AN30" s="1"/>
  <c r="AN31" s="1"/>
  <c r="AN32" s="1"/>
  <c r="AN33" s="1"/>
  <c r="AN34" s="1"/>
  <c r="AN35" s="1"/>
  <c r="AN36" s="1"/>
  <c r="AN37" s="1"/>
  <c r="AN38" s="1"/>
  <c r="AN39" s="1"/>
  <c r="AN40" s="1"/>
  <c r="AN41" s="1"/>
  <c r="AN42" s="1"/>
  <c r="AN43" s="1"/>
  <c r="AN44" s="1"/>
  <c r="AN45" s="1"/>
  <c r="AN46" s="1"/>
  <c r="AN47" s="1"/>
  <c r="AN48" s="1"/>
  <c r="AN49" s="1"/>
  <c r="AN50" s="1"/>
  <c r="AN51" s="1"/>
  <c r="AN52" s="1"/>
  <c r="AN53" s="1"/>
  <c r="AN54" s="1"/>
  <c r="AN55" s="1"/>
  <c r="AN56" s="1"/>
  <c r="AN57" s="1"/>
  <c r="AN58" s="1"/>
  <c r="AN59" s="1"/>
  <c r="AN60" s="1"/>
  <c r="AN61" s="1"/>
  <c r="AN62" s="1"/>
  <c r="AN63" s="1"/>
  <c r="AN64" s="1"/>
  <c r="AN65" s="1"/>
  <c r="AN66" s="1"/>
  <c r="AN67" s="1"/>
  <c r="AN68" s="1"/>
  <c r="AN69" s="1"/>
  <c r="AN70" s="1"/>
  <c r="AN71" s="1"/>
  <c r="AN72" s="1"/>
  <c r="AN73" s="1"/>
  <c r="AN74" s="1"/>
  <c r="AN75" s="1"/>
  <c r="AN76" s="1"/>
  <c r="AN77" s="1"/>
  <c r="AN78" s="1"/>
  <c r="AN79" s="1"/>
  <c r="AN80" s="1"/>
  <c r="AN81" s="1"/>
  <c r="AN82" s="1"/>
  <c r="AN83" s="1"/>
  <c r="AN84" s="1"/>
  <c r="AN85" s="1"/>
  <c r="AN86" s="1"/>
  <c r="AN87" s="1"/>
  <c r="AN88" s="1"/>
  <c r="AN89" s="1"/>
  <c r="AN90" s="1"/>
  <c r="AN91" s="1"/>
  <c r="AN92" s="1"/>
  <c r="AN93" s="1"/>
  <c r="AN94" s="1"/>
  <c r="AN95" s="1"/>
  <c r="AN96" s="1"/>
  <c r="AN97" s="1"/>
  <c r="AN98" s="1"/>
  <c r="AN99" s="1"/>
  <c r="AN100" s="1"/>
  <c r="AN101" s="1"/>
  <c r="AN102" s="1"/>
  <c r="AN103" s="1"/>
  <c r="AN104" s="1"/>
  <c r="AN105" s="1"/>
  <c r="AN106" s="1"/>
  <c r="AN107" s="1"/>
  <c r="AN108" s="1"/>
  <c r="AN109" s="1"/>
  <c r="AN110" s="1"/>
  <c r="AN111" s="1"/>
  <c r="AN112" s="1"/>
  <c r="AN113" s="1"/>
  <c r="AN114" s="1"/>
  <c r="AN115" s="1"/>
  <c r="AN116" s="1"/>
  <c r="AN117" s="1"/>
  <c r="AN118" s="1"/>
  <c r="AN119" s="1"/>
  <c r="AN120" s="1"/>
  <c r="AN121" s="1"/>
  <c r="AN122" s="1"/>
  <c r="AN123" s="1"/>
  <c r="AN124" s="1"/>
  <c r="AN125" s="1"/>
  <c r="AN126" s="1"/>
  <c r="AN127" s="1"/>
  <c r="AN128" s="1"/>
  <c r="AN129" s="1"/>
  <c r="AN130" s="1"/>
  <c r="AN131" s="1"/>
  <c r="AN132" s="1"/>
  <c r="AN133" s="1"/>
  <c r="AN134" s="1"/>
  <c r="AN135" s="1"/>
  <c r="AN136" s="1"/>
  <c r="AN137" s="1"/>
  <c r="AN138" s="1"/>
  <c r="AN139" s="1"/>
  <c r="AN140" s="1"/>
  <c r="AN141" s="1"/>
  <c r="AN142" s="1"/>
  <c r="AN143" s="1"/>
  <c r="AN144" s="1"/>
  <c r="AN145" s="1"/>
  <c r="AN146" s="1"/>
  <c r="AN147" s="1"/>
  <c r="AN148" s="1"/>
  <c r="AN149" s="1"/>
  <c r="AN150" s="1"/>
  <c r="AN151" s="1"/>
  <c r="AN152" s="1"/>
  <c r="AN153" s="1"/>
  <c r="AN154" s="1"/>
  <c r="AN155" s="1"/>
  <c r="AN156" s="1"/>
  <c r="AN157" s="1"/>
  <c r="AN158" s="1"/>
  <c r="AN159" s="1"/>
  <c r="AN160" s="1"/>
  <c r="AN161" s="1"/>
  <c r="AN162" s="1"/>
  <c r="AN163" s="1"/>
  <c r="AN164" s="1"/>
  <c r="AN165" s="1"/>
  <c r="AN166" s="1"/>
  <c r="AN167" s="1"/>
  <c r="AN168" s="1"/>
  <c r="AN169" s="1"/>
  <c r="AN170" s="1"/>
  <c r="AN171" s="1"/>
  <c r="AN172" s="1"/>
  <c r="AN173" s="1"/>
  <c r="AN174" s="1"/>
  <c r="AN175" s="1"/>
  <c r="AN176" s="1"/>
  <c r="AN177" s="1"/>
  <c r="AN178" s="1"/>
  <c r="AN179" s="1"/>
  <c r="AN180" s="1"/>
  <c r="AN181" s="1"/>
  <c r="AN182" s="1"/>
  <c r="AN183" s="1"/>
  <c r="AN184" s="1"/>
  <c r="AN185" s="1"/>
  <c r="AN186" s="1"/>
  <c r="AN187" s="1"/>
  <c r="AN188" s="1"/>
  <c r="AN189" s="1"/>
  <c r="AN190" s="1"/>
  <c r="AN191" s="1"/>
  <c r="AN192" s="1"/>
  <c r="AN193" s="1"/>
  <c r="AN194" s="1"/>
  <c r="AN195" s="1"/>
  <c r="AN196" s="1"/>
  <c r="AN197" s="1"/>
  <c r="AN198" s="1"/>
  <c r="AN199" s="1"/>
  <c r="AN200" s="1"/>
  <c r="AN201" s="1"/>
  <c r="AN202" s="1"/>
  <c r="AN203" s="1"/>
  <c r="AN204" s="1"/>
  <c r="AN205" s="1"/>
  <c r="AN206" s="1"/>
  <c r="AN207" s="1"/>
  <c r="AN208" s="1"/>
  <c r="AN209" s="1"/>
  <c r="AN210" s="1"/>
  <c r="AN211" s="1"/>
  <c r="AN212" s="1"/>
  <c r="AN213" s="1"/>
  <c r="AN214" s="1"/>
  <c r="AN215" s="1"/>
  <c r="AN216" s="1"/>
  <c r="AN217" s="1"/>
  <c r="AN218" s="1"/>
  <c r="AN219" s="1"/>
  <c r="AN220" s="1"/>
  <c r="AN221" s="1"/>
  <c r="AN222" s="1"/>
  <c r="AN223" s="1"/>
  <c r="AN224" s="1"/>
  <c r="AN225" s="1"/>
  <c r="AN226" s="1"/>
  <c r="AN227" s="1"/>
  <c r="AN228" s="1"/>
  <c r="AN229" s="1"/>
  <c r="AN230" s="1"/>
  <c r="AN231" s="1"/>
  <c r="AN232" s="1"/>
  <c r="AN233" s="1"/>
  <c r="AN234" s="1"/>
  <c r="AN235" s="1"/>
  <c r="AN236" s="1"/>
  <c r="AN237" s="1"/>
  <c r="AN238" s="1"/>
  <c r="AN239" s="1"/>
  <c r="AN240" s="1"/>
  <c r="AN241" s="1"/>
  <c r="AN242" s="1"/>
  <c r="AN243" s="1"/>
  <c r="AN244" s="1"/>
  <c r="AN245" s="1"/>
  <c r="AN246" s="1"/>
  <c r="AN247" s="1"/>
  <c r="AN248" s="1"/>
  <c r="AN249" s="1"/>
  <c r="AN250" s="1"/>
  <c r="AN251" s="1"/>
  <c r="AN252" s="1"/>
  <c r="AN253" s="1"/>
  <c r="AN254" s="1"/>
  <c r="AN255" s="1"/>
  <c r="AN256" s="1"/>
  <c r="AN257" s="1"/>
  <c r="AN258" s="1"/>
  <c r="AN259" s="1"/>
  <c r="AN260" s="1"/>
  <c r="AN261" s="1"/>
  <c r="AN262" s="1"/>
  <c r="AN263" s="1"/>
  <c r="AN264" s="1"/>
  <c r="AN265" s="1"/>
  <c r="AN266" s="1"/>
  <c r="AN267" s="1"/>
  <c r="AN268" s="1"/>
  <c r="AN269" s="1"/>
  <c r="AN270" s="1"/>
  <c r="AN271" s="1"/>
  <c r="AN272" s="1"/>
  <c r="AN273" s="1"/>
  <c r="AN274" s="1"/>
  <c r="AN275" s="1"/>
  <c r="AN276" s="1"/>
  <c r="AN277" s="1"/>
  <c r="AN278" s="1"/>
  <c r="AN279" s="1"/>
  <c r="AN280" s="1"/>
  <c r="AN281" s="1"/>
  <c r="AN282" s="1"/>
  <c r="AN283" s="1"/>
  <c r="AN284" s="1"/>
  <c r="AN285" s="1"/>
  <c r="AN286" s="1"/>
  <c r="AN287" s="1"/>
  <c r="AN288" s="1"/>
  <c r="AN289" s="1"/>
  <c r="AN290" s="1"/>
  <c r="AN291" s="1"/>
  <c r="AN292" s="1"/>
  <c r="AN293" s="1"/>
  <c r="AN294" s="1"/>
  <c r="AN295" s="1"/>
  <c r="AN296" s="1"/>
  <c r="AN297" s="1"/>
  <c r="AN298" s="1"/>
  <c r="AN299" s="1"/>
  <c r="AN300" s="1"/>
  <c r="AN301" s="1"/>
  <c r="AN302" s="1"/>
  <c r="AN303" s="1"/>
  <c r="AN304" s="1"/>
  <c r="AN305" s="1"/>
  <c r="AN306" s="1"/>
  <c r="AN307" s="1"/>
  <c r="AN308" s="1"/>
  <c r="AN309" s="1"/>
  <c r="AN310" s="1"/>
  <c r="AN311" s="1"/>
  <c r="AN312" s="1"/>
  <c r="AN313" s="1"/>
  <c r="AN314" s="1"/>
  <c r="AN315" s="1"/>
  <c r="AN316" s="1"/>
  <c r="AN317" s="1"/>
  <c r="AN318" s="1"/>
  <c r="AN319" s="1"/>
  <c r="AN320" s="1"/>
  <c r="AN321" s="1"/>
  <c r="AN322" s="1"/>
  <c r="AN323" s="1"/>
  <c r="AN324" s="1"/>
  <c r="AN325" s="1"/>
  <c r="AN326" s="1"/>
  <c r="AN327" s="1"/>
  <c r="AN328" s="1"/>
  <c r="AN329" s="1"/>
  <c r="AN330" s="1"/>
  <c r="AN331" s="1"/>
  <c r="AN332" s="1"/>
  <c r="AN333" s="1"/>
  <c r="AN334" s="1"/>
  <c r="AN335" s="1"/>
  <c r="AN336" s="1"/>
  <c r="AN337" s="1"/>
  <c r="AN338" s="1"/>
  <c r="AN339" s="1"/>
  <c r="AN340" s="1"/>
  <c r="AN341" s="1"/>
  <c r="AN342" s="1"/>
  <c r="AN343" s="1"/>
  <c r="AN344" s="1"/>
  <c r="AN345" s="1"/>
  <c r="AN346" s="1"/>
  <c r="AN347" s="1"/>
  <c r="AN348" s="1"/>
  <c r="AN349" s="1"/>
  <c r="AN350" s="1"/>
  <c r="AN351" s="1"/>
  <c r="AN352" s="1"/>
  <c r="AN353" s="1"/>
  <c r="AN354" s="1"/>
  <c r="AN355" s="1"/>
  <c r="AN356" s="1"/>
  <c r="AN357" s="1"/>
  <c r="AN358" s="1"/>
  <c r="AN359" s="1"/>
  <c r="AN360" s="1"/>
  <c r="AN361" s="1"/>
  <c r="AN362" s="1"/>
  <c r="AN363" s="1"/>
  <c r="AN364" s="1"/>
  <c r="AN365" s="1"/>
  <c r="AN366" s="1"/>
  <c r="AN367" s="1"/>
  <c r="AP7"/>
  <c r="AP8" s="1"/>
  <c r="AP9" s="1"/>
  <c r="AP10" s="1"/>
  <c r="AP11" s="1"/>
  <c r="AP12" s="1"/>
  <c r="AP13" s="1"/>
  <c r="AP14" s="1"/>
  <c r="AP15" s="1"/>
  <c r="AP16" s="1"/>
  <c r="AP17" s="1"/>
  <c r="AP18" s="1"/>
  <c r="AP19" s="1"/>
  <c r="AP20" s="1"/>
  <c r="AP21" s="1"/>
  <c r="AP22" s="1"/>
  <c r="AP23" s="1"/>
  <c r="AP24" s="1"/>
  <c r="AP25" s="1"/>
  <c r="AP26" s="1"/>
  <c r="AP27" s="1"/>
  <c r="AP28" s="1"/>
  <c r="AP29" s="1"/>
  <c r="AP30" s="1"/>
  <c r="AP31" s="1"/>
  <c r="AP32" s="1"/>
  <c r="AP33" s="1"/>
  <c r="AP34" s="1"/>
  <c r="AP35" s="1"/>
  <c r="AP36" s="1"/>
  <c r="AP37" s="1"/>
  <c r="AP38" s="1"/>
  <c r="AP39" s="1"/>
  <c r="AP40" s="1"/>
  <c r="AP41" s="1"/>
  <c r="AP42" s="1"/>
  <c r="AP43" s="1"/>
  <c r="AP44" s="1"/>
  <c r="AP45" s="1"/>
  <c r="AP46" s="1"/>
  <c r="AP47" s="1"/>
  <c r="AP48" s="1"/>
  <c r="AP49" s="1"/>
  <c r="AP50" s="1"/>
  <c r="AP51" s="1"/>
  <c r="AP52" s="1"/>
  <c r="AP53" s="1"/>
  <c r="AP54" s="1"/>
  <c r="AP55" s="1"/>
  <c r="AP56" s="1"/>
  <c r="AP57" s="1"/>
  <c r="AP58" s="1"/>
  <c r="AP59" s="1"/>
  <c r="AP60" s="1"/>
  <c r="AP61" s="1"/>
  <c r="AP62" s="1"/>
  <c r="AP63" s="1"/>
  <c r="AP64" s="1"/>
  <c r="AP65" s="1"/>
  <c r="AP66" s="1"/>
  <c r="AP67" s="1"/>
  <c r="AP68" s="1"/>
  <c r="AP69" s="1"/>
  <c r="AP70" s="1"/>
  <c r="AP71" s="1"/>
  <c r="AP72" s="1"/>
  <c r="AP73" s="1"/>
  <c r="AP74" s="1"/>
  <c r="AP75" s="1"/>
  <c r="AP76" s="1"/>
  <c r="AP77" s="1"/>
  <c r="AP78" s="1"/>
  <c r="AP79" s="1"/>
  <c r="AP80" s="1"/>
  <c r="AP81" s="1"/>
  <c r="AP82" s="1"/>
  <c r="AP83" s="1"/>
  <c r="AP84" s="1"/>
  <c r="AP85" s="1"/>
  <c r="AP86" s="1"/>
  <c r="AP87" s="1"/>
  <c r="AP88" s="1"/>
  <c r="AP89" s="1"/>
  <c r="AP90" s="1"/>
  <c r="AP91" s="1"/>
  <c r="AP92" s="1"/>
  <c r="AP93" s="1"/>
  <c r="AP94" s="1"/>
  <c r="AP95" s="1"/>
  <c r="AP96" s="1"/>
  <c r="AP97" s="1"/>
  <c r="AP98" s="1"/>
  <c r="AP99" s="1"/>
  <c r="AP100" s="1"/>
  <c r="AP101" s="1"/>
  <c r="AP102" s="1"/>
  <c r="AP103" s="1"/>
  <c r="AP104" s="1"/>
  <c r="AP105" s="1"/>
  <c r="AP106" s="1"/>
  <c r="AP107" s="1"/>
  <c r="AP108" s="1"/>
  <c r="AP109" s="1"/>
  <c r="AP110" s="1"/>
  <c r="AP111" s="1"/>
  <c r="AP112" s="1"/>
  <c r="AP113" s="1"/>
  <c r="AP114" s="1"/>
  <c r="AP115" s="1"/>
  <c r="AP116" s="1"/>
  <c r="AP117" s="1"/>
  <c r="AP118" s="1"/>
  <c r="AP119" s="1"/>
  <c r="AP120" s="1"/>
  <c r="AP121" s="1"/>
  <c r="AP122" s="1"/>
  <c r="AP123" s="1"/>
  <c r="AP124" s="1"/>
  <c r="AP125" s="1"/>
  <c r="AP126" s="1"/>
  <c r="AP127" s="1"/>
  <c r="AP128" s="1"/>
  <c r="AP129" s="1"/>
  <c r="AP130" s="1"/>
  <c r="AP131" s="1"/>
  <c r="AP132" s="1"/>
  <c r="AP133" s="1"/>
  <c r="AP134" s="1"/>
  <c r="AP135" s="1"/>
  <c r="AP136" s="1"/>
  <c r="AP137" s="1"/>
  <c r="AP138" s="1"/>
  <c r="AP139" s="1"/>
  <c r="AP140" s="1"/>
  <c r="AP141" s="1"/>
  <c r="AP142" s="1"/>
  <c r="AP143" s="1"/>
  <c r="AP144" s="1"/>
  <c r="AP145" s="1"/>
  <c r="AP146" s="1"/>
  <c r="AP147" s="1"/>
  <c r="AP148" s="1"/>
  <c r="AP149" s="1"/>
  <c r="AP150" s="1"/>
  <c r="AP151" s="1"/>
  <c r="AP152" s="1"/>
  <c r="AP153" s="1"/>
  <c r="AP154" s="1"/>
  <c r="AP155" s="1"/>
  <c r="AP156" s="1"/>
  <c r="AP157" s="1"/>
  <c r="AP158" s="1"/>
  <c r="AP159" s="1"/>
  <c r="AP160" s="1"/>
  <c r="AP161" s="1"/>
  <c r="AP162" s="1"/>
  <c r="AP163" s="1"/>
  <c r="AP164" s="1"/>
  <c r="AP165" s="1"/>
  <c r="AP166" s="1"/>
  <c r="AP167" s="1"/>
  <c r="AP168" s="1"/>
  <c r="AP169" s="1"/>
  <c r="AP170" s="1"/>
  <c r="AP171" s="1"/>
  <c r="AP172" s="1"/>
  <c r="AP173" s="1"/>
  <c r="AP174" s="1"/>
  <c r="AP175" s="1"/>
  <c r="AP176" s="1"/>
  <c r="AP177" s="1"/>
  <c r="AP178" s="1"/>
  <c r="AP179" s="1"/>
  <c r="AP180" s="1"/>
  <c r="AP181" s="1"/>
  <c r="AP182" s="1"/>
  <c r="AP183" s="1"/>
  <c r="AP184" s="1"/>
  <c r="AP185" s="1"/>
  <c r="AP186" s="1"/>
  <c r="AP187" s="1"/>
  <c r="AP188" s="1"/>
  <c r="AP189" s="1"/>
  <c r="AP190" s="1"/>
  <c r="AP191" s="1"/>
  <c r="AP192" s="1"/>
  <c r="AP193" s="1"/>
  <c r="AP194" s="1"/>
  <c r="AP195" s="1"/>
  <c r="AP196" s="1"/>
  <c r="AP197" s="1"/>
  <c r="AP198" s="1"/>
  <c r="AP199" s="1"/>
  <c r="AP200" s="1"/>
  <c r="AP201" s="1"/>
  <c r="AP202" s="1"/>
  <c r="AP203" s="1"/>
  <c r="AP204" s="1"/>
  <c r="AP205" s="1"/>
  <c r="AP206" s="1"/>
  <c r="AP207" s="1"/>
  <c r="AP208" s="1"/>
  <c r="AP209" s="1"/>
  <c r="AP210" s="1"/>
  <c r="AP211" s="1"/>
  <c r="AP212" s="1"/>
  <c r="AP213" s="1"/>
  <c r="AP214" s="1"/>
  <c r="AP215" s="1"/>
  <c r="AP216" s="1"/>
  <c r="AP217" s="1"/>
  <c r="AP218" s="1"/>
  <c r="AP219" s="1"/>
  <c r="AP220" s="1"/>
  <c r="AP221" s="1"/>
  <c r="AP222" s="1"/>
  <c r="AP223" s="1"/>
  <c r="AP224" s="1"/>
  <c r="AP225" s="1"/>
  <c r="AP226" s="1"/>
  <c r="AP227" s="1"/>
  <c r="AP228" s="1"/>
  <c r="AP229" s="1"/>
  <c r="AP230" s="1"/>
  <c r="AP231" s="1"/>
  <c r="AP232" s="1"/>
  <c r="AP233" s="1"/>
  <c r="AP234" s="1"/>
  <c r="AP235" s="1"/>
  <c r="AP236" s="1"/>
  <c r="AP237" s="1"/>
  <c r="AP238" s="1"/>
  <c r="AP239" s="1"/>
  <c r="AP240" s="1"/>
  <c r="AP241" s="1"/>
  <c r="AP242" s="1"/>
  <c r="AP243" s="1"/>
  <c r="AP244" s="1"/>
  <c r="AP245" s="1"/>
  <c r="AP246" s="1"/>
  <c r="AP247" s="1"/>
  <c r="AP248" s="1"/>
  <c r="AP249" s="1"/>
  <c r="AP250" s="1"/>
  <c r="AP251" s="1"/>
  <c r="AP252" s="1"/>
  <c r="AP253" s="1"/>
  <c r="AP254" s="1"/>
  <c r="AP255" s="1"/>
  <c r="AP256" s="1"/>
  <c r="AP257" s="1"/>
  <c r="AP258" s="1"/>
  <c r="AP259" s="1"/>
  <c r="AP260" s="1"/>
  <c r="AP261" s="1"/>
  <c r="AP262" s="1"/>
  <c r="AP263" s="1"/>
  <c r="AP264" s="1"/>
  <c r="AP265" s="1"/>
  <c r="AP266" s="1"/>
  <c r="AP267" s="1"/>
  <c r="AP268" s="1"/>
  <c r="AP269" s="1"/>
  <c r="AP270" s="1"/>
  <c r="AP271" s="1"/>
  <c r="AP272" s="1"/>
  <c r="AP273" s="1"/>
  <c r="AP274" s="1"/>
  <c r="AP275" s="1"/>
  <c r="AP276" s="1"/>
  <c r="AP277" s="1"/>
  <c r="AP278" s="1"/>
  <c r="AP279" s="1"/>
  <c r="AP280" s="1"/>
  <c r="AP281" s="1"/>
  <c r="AP282" s="1"/>
  <c r="AP283" s="1"/>
  <c r="AP284" s="1"/>
  <c r="AP285" s="1"/>
  <c r="AP286" s="1"/>
  <c r="AP287" s="1"/>
  <c r="AP288" s="1"/>
  <c r="AP289" s="1"/>
  <c r="AP290" s="1"/>
  <c r="AP291" s="1"/>
  <c r="AP292" s="1"/>
  <c r="AP293" s="1"/>
  <c r="AP294" s="1"/>
  <c r="AP295" s="1"/>
  <c r="AP296" s="1"/>
  <c r="AP297" s="1"/>
  <c r="AP298" s="1"/>
  <c r="AP299" s="1"/>
  <c r="AP300" s="1"/>
  <c r="AP301" s="1"/>
  <c r="AP302" s="1"/>
  <c r="AP303" s="1"/>
  <c r="AP304" s="1"/>
  <c r="AP305" s="1"/>
  <c r="AP306" s="1"/>
  <c r="AP307" s="1"/>
  <c r="AP308" s="1"/>
  <c r="AP309" s="1"/>
  <c r="AP310" s="1"/>
  <c r="AP311" s="1"/>
  <c r="AP312" s="1"/>
  <c r="AP313" s="1"/>
  <c r="AP314" s="1"/>
  <c r="AP315" s="1"/>
  <c r="AP316" s="1"/>
  <c r="AP317" s="1"/>
  <c r="AP318" s="1"/>
  <c r="AP319" s="1"/>
  <c r="AP320" s="1"/>
  <c r="AP321" s="1"/>
  <c r="AP322" s="1"/>
  <c r="AP323" s="1"/>
  <c r="AP324" s="1"/>
  <c r="AP325" s="1"/>
  <c r="AP326" s="1"/>
  <c r="AP327" s="1"/>
  <c r="AP328" s="1"/>
  <c r="AP329" s="1"/>
  <c r="AP330" s="1"/>
  <c r="AP331" s="1"/>
  <c r="AP332" s="1"/>
  <c r="AP333" s="1"/>
  <c r="AP334" s="1"/>
  <c r="AP335" s="1"/>
  <c r="AP336" s="1"/>
  <c r="AP337" s="1"/>
  <c r="AP338" s="1"/>
  <c r="AP339" s="1"/>
  <c r="AP340" s="1"/>
  <c r="AP341" s="1"/>
  <c r="AP342" s="1"/>
  <c r="AP343" s="1"/>
  <c r="AP344" s="1"/>
  <c r="AP345" s="1"/>
  <c r="AP346" s="1"/>
  <c r="AP347" s="1"/>
  <c r="AP348" s="1"/>
  <c r="AP349" s="1"/>
  <c r="AP350" s="1"/>
  <c r="AP351" s="1"/>
  <c r="AP352" s="1"/>
  <c r="AP353" s="1"/>
  <c r="AP354" s="1"/>
  <c r="AP355" s="1"/>
  <c r="AP356" s="1"/>
  <c r="AP357" s="1"/>
  <c r="AP358" s="1"/>
  <c r="AP359" s="1"/>
  <c r="AP360" s="1"/>
  <c r="AP361" s="1"/>
  <c r="AP362" s="1"/>
  <c r="AP363" s="1"/>
  <c r="AP364" s="1"/>
  <c r="AP365" s="1"/>
  <c r="AP366" s="1"/>
  <c r="AP367" s="1"/>
  <c r="AR7"/>
  <c r="AR8" s="1"/>
  <c r="AR9" s="1"/>
  <c r="AR10" s="1"/>
  <c r="AR11" s="1"/>
  <c r="AR12" s="1"/>
  <c r="AR13" s="1"/>
  <c r="AR14" s="1"/>
  <c r="AR15" s="1"/>
  <c r="AR16" s="1"/>
  <c r="AR17" s="1"/>
  <c r="AR18" s="1"/>
  <c r="AR19" s="1"/>
  <c r="AR20" s="1"/>
  <c r="AR21" s="1"/>
  <c r="AR22" s="1"/>
  <c r="AR23" s="1"/>
  <c r="AR24" s="1"/>
  <c r="AR25" s="1"/>
  <c r="AR26" s="1"/>
  <c r="AR27" s="1"/>
  <c r="AR28" s="1"/>
  <c r="AR29" s="1"/>
  <c r="AR30" s="1"/>
  <c r="AR31" s="1"/>
  <c r="AR32" s="1"/>
  <c r="AR33" s="1"/>
  <c r="AR34" s="1"/>
  <c r="AR35" s="1"/>
  <c r="AR36" s="1"/>
  <c r="AR37" s="1"/>
  <c r="AR38" s="1"/>
  <c r="AR39" s="1"/>
  <c r="AR40" s="1"/>
  <c r="AR41" s="1"/>
  <c r="AR42" s="1"/>
  <c r="AR43" s="1"/>
  <c r="AR44" s="1"/>
  <c r="AR45" s="1"/>
  <c r="AR46" s="1"/>
  <c r="AR47" s="1"/>
  <c r="AR48" s="1"/>
  <c r="AR49" s="1"/>
  <c r="AR50" s="1"/>
  <c r="AR51" s="1"/>
  <c r="AR52" s="1"/>
  <c r="AR53" s="1"/>
  <c r="AR54" s="1"/>
  <c r="AR55" s="1"/>
  <c r="AR56" s="1"/>
  <c r="AR57" s="1"/>
  <c r="AR58" s="1"/>
  <c r="AR59" s="1"/>
  <c r="AR60" s="1"/>
  <c r="AR61" s="1"/>
  <c r="AR62" s="1"/>
  <c r="AR63" s="1"/>
  <c r="AR64" s="1"/>
  <c r="AR65" s="1"/>
  <c r="AR66" s="1"/>
  <c r="AR67" s="1"/>
  <c r="AR68" s="1"/>
  <c r="AR69" s="1"/>
  <c r="AR70" s="1"/>
  <c r="AR71" s="1"/>
  <c r="AR72" s="1"/>
  <c r="AR73" s="1"/>
  <c r="AR74" s="1"/>
  <c r="AR75" s="1"/>
  <c r="AR76" s="1"/>
  <c r="AR77" s="1"/>
  <c r="AR78" s="1"/>
  <c r="AR79" s="1"/>
  <c r="AR80" s="1"/>
  <c r="AR81" s="1"/>
  <c r="AR82" s="1"/>
  <c r="AR83" s="1"/>
  <c r="AR84" s="1"/>
  <c r="AR85" s="1"/>
  <c r="AR86" s="1"/>
  <c r="AR87" s="1"/>
  <c r="AR88" s="1"/>
  <c r="AR89" s="1"/>
  <c r="AR90" s="1"/>
  <c r="AR91" s="1"/>
  <c r="AR92" s="1"/>
  <c r="AR93" s="1"/>
  <c r="AR94" s="1"/>
  <c r="AR95" s="1"/>
  <c r="AR96" s="1"/>
  <c r="AR97" s="1"/>
  <c r="AR98" s="1"/>
  <c r="AR99" s="1"/>
  <c r="AR100" s="1"/>
  <c r="AR101" s="1"/>
  <c r="AR102" s="1"/>
  <c r="AR103" s="1"/>
  <c r="AR104" s="1"/>
  <c r="AR105" s="1"/>
  <c r="AR106" s="1"/>
  <c r="AR107" s="1"/>
  <c r="AR108" s="1"/>
  <c r="AR109" s="1"/>
  <c r="AR110" s="1"/>
  <c r="AR111" s="1"/>
  <c r="AR112" s="1"/>
  <c r="AR113" s="1"/>
  <c r="AR114" s="1"/>
  <c r="AR115" s="1"/>
  <c r="AR116" s="1"/>
  <c r="AR117" s="1"/>
  <c r="AR118" s="1"/>
  <c r="AR119" s="1"/>
  <c r="AR120" s="1"/>
  <c r="AR121" s="1"/>
  <c r="AR122" s="1"/>
  <c r="AR123" s="1"/>
  <c r="AR124" s="1"/>
  <c r="AR125" s="1"/>
  <c r="AR126" s="1"/>
  <c r="AR127" s="1"/>
  <c r="AR128" s="1"/>
  <c r="AR129" s="1"/>
  <c r="AR130" s="1"/>
  <c r="AR131" s="1"/>
  <c r="AR132" s="1"/>
  <c r="AR133" s="1"/>
  <c r="AR134" s="1"/>
  <c r="AR135" s="1"/>
  <c r="AR136" s="1"/>
  <c r="AR137" s="1"/>
  <c r="AR138" s="1"/>
  <c r="AR139" s="1"/>
  <c r="AR140" s="1"/>
  <c r="AR141" s="1"/>
  <c r="AR142" s="1"/>
  <c r="AR143" s="1"/>
  <c r="AR144" s="1"/>
  <c r="AR145" s="1"/>
  <c r="AR146" s="1"/>
  <c r="AR147" s="1"/>
  <c r="AR148" s="1"/>
  <c r="AR149" s="1"/>
  <c r="AR150" s="1"/>
  <c r="AR151" s="1"/>
  <c r="AR152" s="1"/>
  <c r="AR153" s="1"/>
  <c r="AR154" s="1"/>
  <c r="AR155" s="1"/>
  <c r="AR156" s="1"/>
  <c r="AR157" s="1"/>
  <c r="AR158" s="1"/>
  <c r="AR159" s="1"/>
  <c r="AR160" s="1"/>
  <c r="AR161" s="1"/>
  <c r="AR162" s="1"/>
  <c r="AR163" s="1"/>
  <c r="AR164" s="1"/>
  <c r="AR165" s="1"/>
  <c r="AR166" s="1"/>
  <c r="AR167" s="1"/>
  <c r="AR168" s="1"/>
  <c r="AR169" s="1"/>
  <c r="AR170" s="1"/>
  <c r="AR171" s="1"/>
  <c r="AR172" s="1"/>
  <c r="AR173" s="1"/>
  <c r="AR174" s="1"/>
  <c r="AR175" s="1"/>
  <c r="AR176" s="1"/>
  <c r="AR177" s="1"/>
  <c r="AR178" s="1"/>
  <c r="AR179" s="1"/>
  <c r="AR180" s="1"/>
  <c r="AR181" s="1"/>
  <c r="AR182" s="1"/>
  <c r="AR183" s="1"/>
  <c r="AR184" s="1"/>
  <c r="AR185" s="1"/>
  <c r="AR186" s="1"/>
  <c r="AR187" s="1"/>
  <c r="AR188" s="1"/>
  <c r="AR189" s="1"/>
  <c r="AR190" s="1"/>
  <c r="AR191" s="1"/>
  <c r="AR192" s="1"/>
  <c r="AR193" s="1"/>
  <c r="AR194" s="1"/>
  <c r="AR195" s="1"/>
  <c r="AR196" s="1"/>
  <c r="AR197" s="1"/>
  <c r="AR198" s="1"/>
  <c r="AR199" s="1"/>
  <c r="AR200" s="1"/>
  <c r="AR201" s="1"/>
  <c r="AR202" s="1"/>
  <c r="AR203" s="1"/>
  <c r="AR204" s="1"/>
  <c r="AR205" s="1"/>
  <c r="AR206" s="1"/>
  <c r="AR207" s="1"/>
  <c r="AR208" s="1"/>
  <c r="AR209" s="1"/>
  <c r="AR210" s="1"/>
  <c r="AR211" s="1"/>
  <c r="AR212" s="1"/>
  <c r="AR213" s="1"/>
  <c r="AR214" s="1"/>
  <c r="AR215" s="1"/>
  <c r="AR216" s="1"/>
  <c r="AR217" s="1"/>
  <c r="AR218" s="1"/>
  <c r="AR219" s="1"/>
  <c r="AR220" s="1"/>
  <c r="AR221" s="1"/>
  <c r="AR222" s="1"/>
  <c r="AR223" s="1"/>
  <c r="AR224" s="1"/>
  <c r="AR225" s="1"/>
  <c r="AR226" s="1"/>
  <c r="AR227" s="1"/>
  <c r="AR228" s="1"/>
  <c r="AR229" s="1"/>
  <c r="AR230" s="1"/>
  <c r="AR231" s="1"/>
  <c r="AR232" s="1"/>
  <c r="AR233" s="1"/>
  <c r="AR234" s="1"/>
  <c r="AR235" s="1"/>
  <c r="AR236" s="1"/>
  <c r="AR237" s="1"/>
  <c r="AR238" s="1"/>
  <c r="AR239" s="1"/>
  <c r="AR240" s="1"/>
  <c r="AR241" s="1"/>
  <c r="AR242" s="1"/>
  <c r="AR243" s="1"/>
  <c r="AR244" s="1"/>
  <c r="AR245" s="1"/>
  <c r="AR246" s="1"/>
  <c r="AR247" s="1"/>
  <c r="AR248" s="1"/>
  <c r="AR249" s="1"/>
  <c r="AR250" s="1"/>
  <c r="AR251" s="1"/>
  <c r="AR252" s="1"/>
  <c r="AR253" s="1"/>
  <c r="AR254" s="1"/>
  <c r="AR255" s="1"/>
  <c r="AR256" s="1"/>
  <c r="AR257" s="1"/>
  <c r="AR258" s="1"/>
  <c r="AR259" s="1"/>
  <c r="AR260" s="1"/>
  <c r="AR261" s="1"/>
  <c r="AR262" s="1"/>
  <c r="AR263" s="1"/>
  <c r="AR264" s="1"/>
  <c r="AR265" s="1"/>
  <c r="AR266" s="1"/>
  <c r="AR267" s="1"/>
  <c r="AR268" s="1"/>
  <c r="AR269" s="1"/>
  <c r="AR270" s="1"/>
  <c r="AR271" s="1"/>
  <c r="AR272" s="1"/>
  <c r="AR273" s="1"/>
  <c r="AR274" s="1"/>
  <c r="AR275" s="1"/>
  <c r="AR276" s="1"/>
  <c r="AR277" s="1"/>
  <c r="AR278" s="1"/>
  <c r="AR279" s="1"/>
  <c r="AR280" s="1"/>
  <c r="AR281" s="1"/>
  <c r="AR282" s="1"/>
  <c r="AR283" s="1"/>
  <c r="AR284" s="1"/>
  <c r="AR285" s="1"/>
  <c r="AR286" s="1"/>
  <c r="AR287" s="1"/>
  <c r="AR288" s="1"/>
  <c r="AR289" s="1"/>
  <c r="AR290" s="1"/>
  <c r="AR291" s="1"/>
  <c r="AR292" s="1"/>
  <c r="AR293" s="1"/>
  <c r="AR294" s="1"/>
  <c r="AR295" s="1"/>
  <c r="AR296" s="1"/>
  <c r="AR297" s="1"/>
  <c r="AR298" s="1"/>
  <c r="AR299" s="1"/>
  <c r="AR300" s="1"/>
  <c r="AR301" s="1"/>
  <c r="AR302" s="1"/>
  <c r="AR303" s="1"/>
  <c r="AR304" s="1"/>
  <c r="AR305" s="1"/>
  <c r="AR306" s="1"/>
  <c r="AR307" s="1"/>
  <c r="AR308" s="1"/>
  <c r="AR309" s="1"/>
  <c r="AR310" s="1"/>
  <c r="AR311" s="1"/>
  <c r="AR312" s="1"/>
  <c r="AR313" s="1"/>
  <c r="AR314" s="1"/>
  <c r="AR315" s="1"/>
  <c r="AR316" s="1"/>
  <c r="AR317" s="1"/>
  <c r="AR318" s="1"/>
  <c r="AR319" s="1"/>
  <c r="AR320" s="1"/>
  <c r="AR321" s="1"/>
  <c r="AR322" s="1"/>
  <c r="AR323" s="1"/>
  <c r="AR324" s="1"/>
  <c r="AR325" s="1"/>
  <c r="AR326" s="1"/>
  <c r="AR327" s="1"/>
  <c r="AR328" s="1"/>
  <c r="AR329" s="1"/>
  <c r="AR330" s="1"/>
  <c r="AR331" s="1"/>
  <c r="AR332" s="1"/>
  <c r="AR333" s="1"/>
  <c r="AR334" s="1"/>
  <c r="AR335" s="1"/>
  <c r="AR336" s="1"/>
  <c r="AR337" s="1"/>
  <c r="AR338" s="1"/>
  <c r="AR339" s="1"/>
  <c r="AR340" s="1"/>
  <c r="AR341" s="1"/>
  <c r="AR342" s="1"/>
  <c r="AR343" s="1"/>
  <c r="AR344" s="1"/>
  <c r="AR345" s="1"/>
  <c r="AR346" s="1"/>
  <c r="AR347" s="1"/>
  <c r="AR348" s="1"/>
  <c r="AR349" s="1"/>
  <c r="AR350" s="1"/>
  <c r="AR351" s="1"/>
  <c r="AR352" s="1"/>
  <c r="AR353" s="1"/>
  <c r="AR354" s="1"/>
  <c r="AR355" s="1"/>
  <c r="AR356" s="1"/>
  <c r="AR357" s="1"/>
  <c r="AR358" s="1"/>
  <c r="AR359" s="1"/>
  <c r="AR360" s="1"/>
  <c r="AR361" s="1"/>
  <c r="AR362" s="1"/>
  <c r="AR363" s="1"/>
  <c r="AR364" s="1"/>
  <c r="AR365" s="1"/>
  <c r="AR366" s="1"/>
  <c r="AR367" s="1"/>
  <c r="AT7"/>
  <c r="AT8" s="1"/>
  <c r="AT9" s="1"/>
  <c r="AT10" s="1"/>
  <c r="AT11" s="1"/>
  <c r="AT12" s="1"/>
  <c r="AT13" s="1"/>
  <c r="AT14" s="1"/>
  <c r="AT15" s="1"/>
  <c r="AT16" s="1"/>
  <c r="AT17" s="1"/>
  <c r="AT18" s="1"/>
  <c r="AT19" s="1"/>
  <c r="AT20" s="1"/>
  <c r="AT21" s="1"/>
  <c r="AT22" s="1"/>
  <c r="AT23" s="1"/>
  <c r="AT24" s="1"/>
  <c r="AT25" s="1"/>
  <c r="AT26" s="1"/>
  <c r="AT27" s="1"/>
  <c r="AT28" s="1"/>
  <c r="AT29" s="1"/>
  <c r="AT30" s="1"/>
  <c r="AT31" s="1"/>
  <c r="AT32" s="1"/>
  <c r="AT33" s="1"/>
  <c r="AT34" s="1"/>
  <c r="AT35" s="1"/>
  <c r="AT36" s="1"/>
  <c r="AT37" s="1"/>
  <c r="AT38" s="1"/>
  <c r="AT39" s="1"/>
  <c r="AT40" s="1"/>
  <c r="AT41" s="1"/>
  <c r="AT42" s="1"/>
  <c r="AT43" s="1"/>
  <c r="AT44" s="1"/>
  <c r="AT45" s="1"/>
  <c r="AT46" s="1"/>
  <c r="AT47" s="1"/>
  <c r="AT48" s="1"/>
  <c r="AT49" s="1"/>
  <c r="AT50" s="1"/>
  <c r="AT51" s="1"/>
  <c r="AT52" s="1"/>
  <c r="AT53" s="1"/>
  <c r="AT54" s="1"/>
  <c r="AT55" s="1"/>
  <c r="AT56" s="1"/>
  <c r="AT57" s="1"/>
  <c r="AT58" s="1"/>
  <c r="AT59" s="1"/>
  <c r="AT60" s="1"/>
  <c r="AT61" s="1"/>
  <c r="AT62" s="1"/>
  <c r="AT63" s="1"/>
  <c r="AT64" s="1"/>
  <c r="AT65" s="1"/>
  <c r="AT66" s="1"/>
  <c r="AT67" s="1"/>
  <c r="AT68" s="1"/>
  <c r="AT69" s="1"/>
  <c r="AT70" s="1"/>
  <c r="AT71" s="1"/>
  <c r="AT72" s="1"/>
  <c r="AT73" s="1"/>
  <c r="AT74" s="1"/>
  <c r="AT75" s="1"/>
  <c r="AT76" s="1"/>
  <c r="AT77" s="1"/>
  <c r="AT78" s="1"/>
  <c r="AT79" s="1"/>
  <c r="AT80" s="1"/>
  <c r="AT81" s="1"/>
  <c r="AT82" s="1"/>
  <c r="AT83" s="1"/>
  <c r="AT84" s="1"/>
  <c r="AT85" s="1"/>
  <c r="AT86" s="1"/>
  <c r="AT87" s="1"/>
  <c r="AT88" s="1"/>
  <c r="AT89" s="1"/>
  <c r="AT90" s="1"/>
  <c r="AT91" s="1"/>
  <c r="AT92" s="1"/>
  <c r="AT93" s="1"/>
  <c r="AT94" s="1"/>
  <c r="AT95" s="1"/>
  <c r="AT96" s="1"/>
  <c r="AT97" s="1"/>
  <c r="AT98" s="1"/>
  <c r="AT99" s="1"/>
  <c r="AT100" s="1"/>
  <c r="AT101" s="1"/>
  <c r="AT102" s="1"/>
  <c r="AT103" s="1"/>
  <c r="AT104" s="1"/>
  <c r="AT105" s="1"/>
  <c r="AT106" s="1"/>
  <c r="AT107" s="1"/>
  <c r="AT108" s="1"/>
  <c r="AT109" s="1"/>
  <c r="AT110" s="1"/>
  <c r="AT111" s="1"/>
  <c r="AT112" s="1"/>
  <c r="AT113" s="1"/>
  <c r="AT114" s="1"/>
  <c r="AT115" s="1"/>
  <c r="AT116" s="1"/>
  <c r="AT117" s="1"/>
  <c r="AT118" s="1"/>
  <c r="AT119" s="1"/>
  <c r="AT120" s="1"/>
  <c r="AT121" s="1"/>
  <c r="AT122" s="1"/>
  <c r="AT123" s="1"/>
  <c r="AT124" s="1"/>
  <c r="AT125" s="1"/>
  <c r="AT126" s="1"/>
  <c r="AT127" s="1"/>
  <c r="AT128" s="1"/>
  <c r="AT129" s="1"/>
  <c r="AT130" s="1"/>
  <c r="AT131" s="1"/>
  <c r="AT132" s="1"/>
  <c r="AT133" s="1"/>
  <c r="AT134" s="1"/>
  <c r="AT135" s="1"/>
  <c r="AT136" s="1"/>
  <c r="AT137" s="1"/>
  <c r="AT138" s="1"/>
  <c r="AT139" s="1"/>
  <c r="AT140" s="1"/>
  <c r="AT141" s="1"/>
  <c r="AT142" s="1"/>
  <c r="AT143" s="1"/>
  <c r="AT144" s="1"/>
  <c r="AT145" s="1"/>
  <c r="AT146" s="1"/>
  <c r="AT147" s="1"/>
  <c r="AT148" s="1"/>
  <c r="AT149" s="1"/>
  <c r="AT150" s="1"/>
  <c r="AT151" s="1"/>
  <c r="AT152" s="1"/>
  <c r="AT153" s="1"/>
  <c r="AT154" s="1"/>
  <c r="AT155" s="1"/>
  <c r="AT156" s="1"/>
  <c r="AT157" s="1"/>
  <c r="AT158" s="1"/>
  <c r="AT159" s="1"/>
  <c r="AT160" s="1"/>
  <c r="AT161" s="1"/>
  <c r="AT162" s="1"/>
  <c r="AT163" s="1"/>
  <c r="AT164" s="1"/>
  <c r="AT165" s="1"/>
  <c r="AT166" s="1"/>
  <c r="AT167" s="1"/>
  <c r="AT168" s="1"/>
  <c r="AT169" s="1"/>
  <c r="AT170" s="1"/>
  <c r="AT171" s="1"/>
  <c r="AT172" s="1"/>
  <c r="AT173" s="1"/>
  <c r="AT174" s="1"/>
  <c r="AT175" s="1"/>
  <c r="AT176" s="1"/>
  <c r="AT177" s="1"/>
  <c r="AT178" s="1"/>
  <c r="AT179" s="1"/>
  <c r="AT180" s="1"/>
  <c r="AT181" s="1"/>
  <c r="AT182" s="1"/>
  <c r="AT183" s="1"/>
  <c r="AT184" s="1"/>
  <c r="AT185" s="1"/>
  <c r="AT186" s="1"/>
  <c r="AT187" s="1"/>
  <c r="AT188" s="1"/>
  <c r="AT189" s="1"/>
  <c r="AT190" s="1"/>
  <c r="AT191" s="1"/>
  <c r="AT192" s="1"/>
  <c r="AT193" s="1"/>
  <c r="AT194" s="1"/>
  <c r="AT195" s="1"/>
  <c r="AT196" s="1"/>
  <c r="AT197" s="1"/>
  <c r="AT198" s="1"/>
  <c r="AT199" s="1"/>
  <c r="AT200" s="1"/>
  <c r="AT201" s="1"/>
  <c r="AT202" s="1"/>
  <c r="AT203" s="1"/>
  <c r="AT204" s="1"/>
  <c r="AT205" s="1"/>
  <c r="AT206" s="1"/>
  <c r="AT207" s="1"/>
  <c r="AT208" s="1"/>
  <c r="AT209" s="1"/>
  <c r="AT210" s="1"/>
  <c r="AT211" s="1"/>
  <c r="AT212" s="1"/>
  <c r="AT213" s="1"/>
  <c r="AT214" s="1"/>
  <c r="AT215" s="1"/>
  <c r="AT216" s="1"/>
  <c r="AT217" s="1"/>
  <c r="AT218" s="1"/>
  <c r="AT219" s="1"/>
  <c r="AT220" s="1"/>
  <c r="AT221" s="1"/>
  <c r="AT222" s="1"/>
  <c r="AT223" s="1"/>
  <c r="AT224" s="1"/>
  <c r="AT225" s="1"/>
  <c r="AT226" s="1"/>
  <c r="AT227" s="1"/>
  <c r="AT228" s="1"/>
  <c r="AT229" s="1"/>
  <c r="AT230" s="1"/>
  <c r="AT231" s="1"/>
  <c r="AT232" s="1"/>
  <c r="AT233" s="1"/>
  <c r="AT234" s="1"/>
  <c r="AT235" s="1"/>
  <c r="AT236" s="1"/>
  <c r="AT237" s="1"/>
  <c r="AT238" s="1"/>
  <c r="AT239" s="1"/>
  <c r="AT240" s="1"/>
  <c r="AT241" s="1"/>
  <c r="AT242" s="1"/>
  <c r="AT243" s="1"/>
  <c r="AT244" s="1"/>
  <c r="AT245" s="1"/>
  <c r="AT246" s="1"/>
  <c r="AT247" s="1"/>
  <c r="AT248" s="1"/>
  <c r="AT249" s="1"/>
  <c r="AT250" s="1"/>
  <c r="AT251" s="1"/>
  <c r="AT252" s="1"/>
  <c r="AT253" s="1"/>
  <c r="AT254" s="1"/>
  <c r="AT255" s="1"/>
  <c r="AT256" s="1"/>
  <c r="AT257" s="1"/>
  <c r="AT258" s="1"/>
  <c r="AT259" s="1"/>
  <c r="AT260" s="1"/>
  <c r="AT261" s="1"/>
  <c r="AT262" s="1"/>
  <c r="AT263" s="1"/>
  <c r="AT264" s="1"/>
  <c r="AT265" s="1"/>
  <c r="AT266" s="1"/>
  <c r="AT267" s="1"/>
  <c r="AT268" s="1"/>
  <c r="AT269" s="1"/>
  <c r="AT270" s="1"/>
  <c r="AT271" s="1"/>
  <c r="AT272" s="1"/>
  <c r="AT273" s="1"/>
  <c r="AT274" s="1"/>
  <c r="AT275" s="1"/>
  <c r="AT276" s="1"/>
  <c r="AT277" s="1"/>
  <c r="AT278" s="1"/>
  <c r="AT279" s="1"/>
  <c r="AT280" s="1"/>
  <c r="AT281" s="1"/>
  <c r="AT282" s="1"/>
  <c r="AT283" s="1"/>
  <c r="AT284" s="1"/>
  <c r="AT285" s="1"/>
  <c r="AT286" s="1"/>
  <c r="AT287" s="1"/>
  <c r="AT288" s="1"/>
  <c r="AT289" s="1"/>
  <c r="AT290" s="1"/>
  <c r="AT291" s="1"/>
  <c r="AT292" s="1"/>
  <c r="AT293" s="1"/>
  <c r="AT294" s="1"/>
  <c r="AT295" s="1"/>
  <c r="AT296" s="1"/>
  <c r="AT297" s="1"/>
  <c r="AT298" s="1"/>
  <c r="AT299" s="1"/>
  <c r="AT300" s="1"/>
  <c r="AT301" s="1"/>
  <c r="AT302" s="1"/>
  <c r="AT303" s="1"/>
  <c r="AT304" s="1"/>
  <c r="AT305" s="1"/>
  <c r="AT306" s="1"/>
  <c r="AT307" s="1"/>
  <c r="AT308" s="1"/>
  <c r="AT309" s="1"/>
  <c r="AT310" s="1"/>
  <c r="AT311" s="1"/>
  <c r="AT312" s="1"/>
  <c r="AT313" s="1"/>
  <c r="AT314" s="1"/>
  <c r="AT315" s="1"/>
  <c r="AT316" s="1"/>
  <c r="AT317" s="1"/>
  <c r="AT318" s="1"/>
  <c r="AT319" s="1"/>
  <c r="AT320" s="1"/>
  <c r="AT321" s="1"/>
  <c r="AT322" s="1"/>
  <c r="AT323" s="1"/>
  <c r="AT324" s="1"/>
  <c r="AT325" s="1"/>
  <c r="AT326" s="1"/>
  <c r="AT327" s="1"/>
  <c r="AT328" s="1"/>
  <c r="AT329" s="1"/>
  <c r="AT330" s="1"/>
  <c r="AT331" s="1"/>
  <c r="AT332" s="1"/>
  <c r="AT333" s="1"/>
  <c r="AT334" s="1"/>
  <c r="AT335" s="1"/>
  <c r="AT336" s="1"/>
  <c r="AT337" s="1"/>
  <c r="AT338" s="1"/>
  <c r="AT339" s="1"/>
  <c r="AT340" s="1"/>
  <c r="AT341" s="1"/>
  <c r="AT342" s="1"/>
  <c r="AT343" s="1"/>
  <c r="AT344" s="1"/>
  <c r="AT345" s="1"/>
  <c r="AT346" s="1"/>
  <c r="AT347" s="1"/>
  <c r="AT348" s="1"/>
  <c r="AT349" s="1"/>
  <c r="AT350" s="1"/>
  <c r="AT351" s="1"/>
  <c r="AT352" s="1"/>
  <c r="AT353" s="1"/>
  <c r="AT354" s="1"/>
  <c r="AT355" s="1"/>
  <c r="AT356" s="1"/>
  <c r="AT357" s="1"/>
  <c r="AT358" s="1"/>
  <c r="AT359" s="1"/>
  <c r="AT360" s="1"/>
  <c r="AT361" s="1"/>
  <c r="AT362" s="1"/>
  <c r="AT363" s="1"/>
  <c r="AT364" s="1"/>
  <c r="AT365" s="1"/>
  <c r="AT366" s="1"/>
  <c r="AT367" s="1"/>
  <c r="AV7"/>
  <c r="AV8" s="1"/>
  <c r="AV9" s="1"/>
  <c r="AV10" s="1"/>
  <c r="AV11" s="1"/>
  <c r="AV12" s="1"/>
  <c r="AV13" s="1"/>
  <c r="AV14" s="1"/>
  <c r="AV15" s="1"/>
  <c r="AV16" s="1"/>
  <c r="AV17" s="1"/>
  <c r="AV18" s="1"/>
  <c r="AV19" s="1"/>
  <c r="AV20" s="1"/>
  <c r="AV21" s="1"/>
  <c r="AV22" s="1"/>
  <c r="AV23" s="1"/>
  <c r="AV24" s="1"/>
  <c r="AV25" s="1"/>
  <c r="AV26" s="1"/>
  <c r="AV27" s="1"/>
  <c r="AV28" s="1"/>
  <c r="AV29" s="1"/>
  <c r="AV30" s="1"/>
  <c r="AV31" s="1"/>
  <c r="AV32" s="1"/>
  <c r="AV33" s="1"/>
  <c r="AV34" s="1"/>
  <c r="AV35" s="1"/>
  <c r="AV36" s="1"/>
  <c r="AV37" s="1"/>
  <c r="AV38" s="1"/>
  <c r="AV39" s="1"/>
  <c r="AV40" s="1"/>
  <c r="AV41" s="1"/>
  <c r="AV42" s="1"/>
  <c r="AV43" s="1"/>
  <c r="AV44" s="1"/>
  <c r="AV45" s="1"/>
  <c r="AV46" s="1"/>
  <c r="AV47" s="1"/>
  <c r="AV48" s="1"/>
  <c r="AV49" s="1"/>
  <c r="AV50" s="1"/>
  <c r="AV51" s="1"/>
  <c r="AV52" s="1"/>
  <c r="AV53" s="1"/>
  <c r="AV54" s="1"/>
  <c r="AV55" s="1"/>
  <c r="AV56" s="1"/>
  <c r="AV57" s="1"/>
  <c r="AV58" s="1"/>
  <c r="AV59" s="1"/>
  <c r="AV60" s="1"/>
  <c r="AV61" s="1"/>
  <c r="AV62" s="1"/>
  <c r="AV63" s="1"/>
  <c r="AV64" s="1"/>
  <c r="AV65" s="1"/>
  <c r="AV66" s="1"/>
  <c r="AV67" s="1"/>
  <c r="AV68" s="1"/>
  <c r="AV69" s="1"/>
  <c r="AV70" s="1"/>
  <c r="AV71" s="1"/>
  <c r="AV72" s="1"/>
  <c r="AV73" s="1"/>
  <c r="AV74" s="1"/>
  <c r="AV75" s="1"/>
  <c r="AV76" s="1"/>
  <c r="AV77" s="1"/>
  <c r="AV78" s="1"/>
  <c r="AV79" s="1"/>
  <c r="AV80" s="1"/>
  <c r="AV81" s="1"/>
  <c r="AV82" s="1"/>
  <c r="AV83" s="1"/>
  <c r="AV84" s="1"/>
  <c r="AV85" s="1"/>
  <c r="AV86" s="1"/>
  <c r="AV87" s="1"/>
  <c r="AV88" s="1"/>
  <c r="AV89" s="1"/>
  <c r="AV90" s="1"/>
  <c r="AV91" s="1"/>
  <c r="AV92" s="1"/>
  <c r="AV93" s="1"/>
  <c r="AV94" s="1"/>
  <c r="AV95" s="1"/>
  <c r="AV96" s="1"/>
  <c r="AV97" s="1"/>
  <c r="AV98" s="1"/>
  <c r="AV99" s="1"/>
  <c r="AV100" s="1"/>
  <c r="AV101" s="1"/>
  <c r="AV102" s="1"/>
  <c r="AV103" s="1"/>
  <c r="AV104" s="1"/>
  <c r="AV105" s="1"/>
  <c r="AV106" s="1"/>
  <c r="AV107" s="1"/>
  <c r="AV108" s="1"/>
  <c r="AV109" s="1"/>
  <c r="AV110" s="1"/>
  <c r="AV111" s="1"/>
  <c r="AV112" s="1"/>
  <c r="AV113" s="1"/>
  <c r="AV114" s="1"/>
  <c r="AV115" s="1"/>
  <c r="AV116" s="1"/>
  <c r="AV117" s="1"/>
  <c r="AV118" s="1"/>
  <c r="AV119" s="1"/>
  <c r="AV120" s="1"/>
  <c r="AV121" s="1"/>
  <c r="AV122" s="1"/>
  <c r="AV123" s="1"/>
  <c r="AV124" s="1"/>
  <c r="AV125" s="1"/>
  <c r="AV126" s="1"/>
  <c r="AV127" s="1"/>
  <c r="AV128" s="1"/>
  <c r="AV129" s="1"/>
  <c r="AV130" s="1"/>
  <c r="AV131" s="1"/>
  <c r="AV132" s="1"/>
  <c r="AV133" s="1"/>
  <c r="AV134" s="1"/>
  <c r="AV135" s="1"/>
  <c r="AV136" s="1"/>
  <c r="AV137" s="1"/>
  <c r="AV138" s="1"/>
  <c r="AV139" s="1"/>
  <c r="AV140" s="1"/>
  <c r="AV141" s="1"/>
  <c r="AV142" s="1"/>
  <c r="AV143" s="1"/>
  <c r="AV144" s="1"/>
  <c r="AV145" s="1"/>
  <c r="AV146" s="1"/>
  <c r="AV147" s="1"/>
  <c r="AV148" s="1"/>
  <c r="AV149" s="1"/>
  <c r="AV150" s="1"/>
  <c r="AV151" s="1"/>
  <c r="AV152" s="1"/>
  <c r="AV153" s="1"/>
  <c r="AV154" s="1"/>
  <c r="AV155" s="1"/>
  <c r="AV156" s="1"/>
  <c r="AV157" s="1"/>
  <c r="AV158" s="1"/>
  <c r="AV159" s="1"/>
  <c r="AV160" s="1"/>
  <c r="AV161" s="1"/>
  <c r="AV162" s="1"/>
  <c r="AV163" s="1"/>
  <c r="AV164" s="1"/>
  <c r="AV165" s="1"/>
  <c r="AV166" s="1"/>
  <c r="AV167" s="1"/>
  <c r="AV168" s="1"/>
  <c r="AV169" s="1"/>
  <c r="AV170" s="1"/>
  <c r="AV171" s="1"/>
  <c r="AV172" s="1"/>
  <c r="AV173" s="1"/>
  <c r="AV174" s="1"/>
  <c r="AV175" s="1"/>
  <c r="AV176" s="1"/>
  <c r="AV177" s="1"/>
  <c r="AV178" s="1"/>
  <c r="AV179" s="1"/>
  <c r="AV180" s="1"/>
  <c r="AV181" s="1"/>
  <c r="AV182" s="1"/>
  <c r="AV183" s="1"/>
  <c r="AV184" s="1"/>
  <c r="AV185" s="1"/>
  <c r="AV186" s="1"/>
  <c r="AV187" s="1"/>
  <c r="AV188" s="1"/>
  <c r="AV189" s="1"/>
  <c r="AV190" s="1"/>
  <c r="AV191" s="1"/>
  <c r="AV192" s="1"/>
  <c r="AV193" s="1"/>
  <c r="AV194" s="1"/>
  <c r="AV195" s="1"/>
  <c r="AV196" s="1"/>
  <c r="AV197" s="1"/>
  <c r="AV198" s="1"/>
  <c r="AV199" s="1"/>
  <c r="AV200" s="1"/>
  <c r="AV201" s="1"/>
  <c r="AV202" s="1"/>
  <c r="AV203" s="1"/>
  <c r="AV204" s="1"/>
  <c r="AV205" s="1"/>
  <c r="AV206" s="1"/>
  <c r="AV207" s="1"/>
  <c r="AV208" s="1"/>
  <c r="AV209" s="1"/>
  <c r="AV210" s="1"/>
  <c r="AV211" s="1"/>
  <c r="AV212" s="1"/>
  <c r="AV213" s="1"/>
  <c r="AV214" s="1"/>
  <c r="AV215" s="1"/>
  <c r="AV216" s="1"/>
  <c r="AV217" s="1"/>
  <c r="AV218" s="1"/>
  <c r="AV219" s="1"/>
  <c r="AV220" s="1"/>
  <c r="AV221" s="1"/>
  <c r="AV222" s="1"/>
  <c r="AV223" s="1"/>
  <c r="AV224" s="1"/>
  <c r="AV225" s="1"/>
  <c r="AV226" s="1"/>
  <c r="AV227" s="1"/>
  <c r="AV228" s="1"/>
  <c r="AV229" s="1"/>
  <c r="AV230" s="1"/>
  <c r="AV231" s="1"/>
  <c r="AV232" s="1"/>
  <c r="AV233" s="1"/>
  <c r="AV234" s="1"/>
  <c r="AV235" s="1"/>
  <c r="AV236" s="1"/>
  <c r="AV237" s="1"/>
  <c r="AV238" s="1"/>
  <c r="AV239" s="1"/>
  <c r="AV240" s="1"/>
  <c r="AV241" s="1"/>
  <c r="AV242" s="1"/>
  <c r="AV243" s="1"/>
  <c r="AV244" s="1"/>
  <c r="AV245" s="1"/>
  <c r="AV246" s="1"/>
  <c r="AV247" s="1"/>
  <c r="AV248" s="1"/>
  <c r="AV249" s="1"/>
  <c r="AV250" s="1"/>
  <c r="AV251" s="1"/>
  <c r="AV252" s="1"/>
  <c r="AV253" s="1"/>
  <c r="AV254" s="1"/>
  <c r="AV255" s="1"/>
  <c r="AV256" s="1"/>
  <c r="AV257" s="1"/>
  <c r="AV258" s="1"/>
  <c r="AV259" s="1"/>
  <c r="AV260" s="1"/>
  <c r="AV261" s="1"/>
  <c r="AV262" s="1"/>
  <c r="AV263" s="1"/>
  <c r="AV264" s="1"/>
  <c r="AV265" s="1"/>
  <c r="AV266" s="1"/>
  <c r="AV267" s="1"/>
  <c r="AV268" s="1"/>
  <c r="AV269" s="1"/>
  <c r="AV270" s="1"/>
  <c r="AV271" s="1"/>
  <c r="AV272" s="1"/>
  <c r="AV273" s="1"/>
  <c r="AV274" s="1"/>
  <c r="AV275" s="1"/>
  <c r="AV276" s="1"/>
  <c r="AV277" s="1"/>
  <c r="AV278" s="1"/>
  <c r="AV279" s="1"/>
  <c r="AV280" s="1"/>
  <c r="AV281" s="1"/>
  <c r="AV282" s="1"/>
  <c r="AV283" s="1"/>
  <c r="AV284" s="1"/>
  <c r="AV285" s="1"/>
  <c r="AV286" s="1"/>
  <c r="AV287" s="1"/>
  <c r="AV288" s="1"/>
  <c r="AV289" s="1"/>
  <c r="AV290" s="1"/>
  <c r="AV291" s="1"/>
  <c r="AV292" s="1"/>
  <c r="AV293" s="1"/>
  <c r="AV294" s="1"/>
  <c r="AV295" s="1"/>
  <c r="AV296" s="1"/>
  <c r="AV297" s="1"/>
  <c r="AV298" s="1"/>
  <c r="AV299" s="1"/>
  <c r="AV300" s="1"/>
  <c r="AV301" s="1"/>
  <c r="AV302" s="1"/>
  <c r="AV303" s="1"/>
  <c r="AV304" s="1"/>
  <c r="AV305" s="1"/>
  <c r="AV306" s="1"/>
  <c r="AV307" s="1"/>
  <c r="AV308" s="1"/>
  <c r="AV309" s="1"/>
  <c r="AV310" s="1"/>
  <c r="AV311" s="1"/>
  <c r="AV312" s="1"/>
  <c r="AV313" s="1"/>
  <c r="AV314" s="1"/>
  <c r="AV315" s="1"/>
  <c r="AV316" s="1"/>
  <c r="AV317" s="1"/>
  <c r="AV318" s="1"/>
  <c r="AV319" s="1"/>
  <c r="AV320" s="1"/>
  <c r="AV321" s="1"/>
  <c r="AV322" s="1"/>
  <c r="AV323" s="1"/>
  <c r="AV324" s="1"/>
  <c r="AV325" s="1"/>
  <c r="AV326" s="1"/>
  <c r="AV327" s="1"/>
  <c r="AV328" s="1"/>
  <c r="AV329" s="1"/>
  <c r="AV330" s="1"/>
  <c r="AV331" s="1"/>
  <c r="AV332" s="1"/>
  <c r="AV333" s="1"/>
  <c r="AV334" s="1"/>
  <c r="AV335" s="1"/>
  <c r="AV336" s="1"/>
  <c r="AV337" s="1"/>
  <c r="AV338" s="1"/>
  <c r="AV339" s="1"/>
  <c r="AV340" s="1"/>
  <c r="AV341" s="1"/>
  <c r="AV342" s="1"/>
  <c r="AV343" s="1"/>
  <c r="AV344" s="1"/>
  <c r="AV345" s="1"/>
  <c r="AV346" s="1"/>
  <c r="AV347" s="1"/>
  <c r="AV348" s="1"/>
  <c r="AV349" s="1"/>
  <c r="AV350" s="1"/>
  <c r="AV351" s="1"/>
  <c r="AV352" s="1"/>
  <c r="AV353" s="1"/>
  <c r="AV354" s="1"/>
  <c r="AV355" s="1"/>
  <c r="AV356" s="1"/>
  <c r="AV357" s="1"/>
  <c r="AV358" s="1"/>
  <c r="AV359" s="1"/>
  <c r="AV360" s="1"/>
  <c r="AV361" s="1"/>
  <c r="AV362" s="1"/>
  <c r="AV363" s="1"/>
  <c r="AV364" s="1"/>
  <c r="AV365" s="1"/>
  <c r="AV366" s="1"/>
  <c r="AV367" s="1"/>
  <c r="AX7"/>
  <c r="AX8" s="1"/>
  <c r="AX9" s="1"/>
  <c r="AX10" s="1"/>
  <c r="AX11" s="1"/>
  <c r="AX12" s="1"/>
  <c r="AX13" s="1"/>
  <c r="AX14" s="1"/>
  <c r="AX15" s="1"/>
  <c r="AX16" s="1"/>
  <c r="AX17" s="1"/>
  <c r="AX18" s="1"/>
  <c r="AX19" s="1"/>
  <c r="AX20" s="1"/>
  <c r="AX21" s="1"/>
  <c r="AX22" s="1"/>
  <c r="AX23" s="1"/>
  <c r="AX24" s="1"/>
  <c r="AX25" s="1"/>
  <c r="AX26" s="1"/>
  <c r="AX27" s="1"/>
  <c r="AX28" s="1"/>
  <c r="AX29" s="1"/>
  <c r="AX30" s="1"/>
  <c r="AX31" s="1"/>
  <c r="AX32" s="1"/>
  <c r="AX33" s="1"/>
  <c r="AX34" s="1"/>
  <c r="AX35" s="1"/>
  <c r="AX36" s="1"/>
  <c r="AX37" s="1"/>
  <c r="AX38" s="1"/>
  <c r="AX39" s="1"/>
  <c r="AX40" s="1"/>
  <c r="AX41" s="1"/>
  <c r="AX42" s="1"/>
  <c r="AX43" s="1"/>
  <c r="AX44" s="1"/>
  <c r="AX45" s="1"/>
  <c r="AX46" s="1"/>
  <c r="AX47" s="1"/>
  <c r="AX48" s="1"/>
  <c r="AX49" s="1"/>
  <c r="AX50" s="1"/>
  <c r="AX51" s="1"/>
  <c r="AX52" s="1"/>
  <c r="AX53" s="1"/>
  <c r="AX54" s="1"/>
  <c r="AX55" s="1"/>
  <c r="AX56" s="1"/>
  <c r="AX57" s="1"/>
  <c r="AX58" s="1"/>
  <c r="AX59" s="1"/>
  <c r="AX60" s="1"/>
  <c r="AX61" s="1"/>
  <c r="AX62" s="1"/>
  <c r="AX63" s="1"/>
  <c r="AX64" s="1"/>
  <c r="AX65" s="1"/>
  <c r="AX66" s="1"/>
  <c r="AX67" s="1"/>
  <c r="AX68" s="1"/>
  <c r="AX69" s="1"/>
  <c r="AX70" s="1"/>
  <c r="AX71" s="1"/>
  <c r="AX72" s="1"/>
  <c r="AX73" s="1"/>
  <c r="AX74" s="1"/>
  <c r="AX75" s="1"/>
  <c r="AX76" s="1"/>
  <c r="AX77" s="1"/>
  <c r="AX78" s="1"/>
  <c r="AX79" s="1"/>
  <c r="AX80" s="1"/>
  <c r="AX81" s="1"/>
  <c r="AX82" s="1"/>
  <c r="AX83" s="1"/>
  <c r="AX84" s="1"/>
  <c r="AX85" s="1"/>
  <c r="AX86" s="1"/>
  <c r="AX87" s="1"/>
  <c r="AX88" s="1"/>
  <c r="AX89" s="1"/>
  <c r="AX90" s="1"/>
  <c r="AX91" s="1"/>
  <c r="AX92" s="1"/>
  <c r="AX93" s="1"/>
  <c r="AX94" s="1"/>
  <c r="AX95" s="1"/>
  <c r="AX96" s="1"/>
  <c r="AX97" s="1"/>
  <c r="AX98" s="1"/>
  <c r="AX99" s="1"/>
  <c r="AX100" s="1"/>
  <c r="AX101" s="1"/>
  <c r="AX102" s="1"/>
  <c r="AX103" s="1"/>
  <c r="AX104" s="1"/>
  <c r="AX105" s="1"/>
  <c r="AX106" s="1"/>
  <c r="AX107" s="1"/>
  <c r="AX108" s="1"/>
  <c r="AX109" s="1"/>
  <c r="AX110" s="1"/>
  <c r="AX111" s="1"/>
  <c r="AX112" s="1"/>
  <c r="AX113" s="1"/>
  <c r="AX114" s="1"/>
  <c r="AX115" s="1"/>
  <c r="AX116" s="1"/>
  <c r="AX117" s="1"/>
  <c r="AX118" s="1"/>
  <c r="AX119" s="1"/>
  <c r="AX120" s="1"/>
  <c r="AX121" s="1"/>
  <c r="AX122" s="1"/>
  <c r="AX123" s="1"/>
  <c r="AX124" s="1"/>
  <c r="AX125" s="1"/>
  <c r="AX126" s="1"/>
  <c r="AX127" s="1"/>
  <c r="AX128" s="1"/>
  <c r="AX129" s="1"/>
  <c r="AX130" s="1"/>
  <c r="AX131" s="1"/>
  <c r="AX132" s="1"/>
  <c r="AX133" s="1"/>
  <c r="AX134" s="1"/>
  <c r="AX135" s="1"/>
  <c r="AX136" s="1"/>
  <c r="AX137" s="1"/>
  <c r="AX138" s="1"/>
  <c r="AX139" s="1"/>
  <c r="AX140" s="1"/>
  <c r="AX141" s="1"/>
  <c r="AX142" s="1"/>
  <c r="AX143" s="1"/>
  <c r="AX144" s="1"/>
  <c r="AX145" s="1"/>
  <c r="AX146" s="1"/>
  <c r="AX147" s="1"/>
  <c r="AX148" s="1"/>
  <c r="AX149" s="1"/>
  <c r="AX150" s="1"/>
  <c r="AX151" s="1"/>
  <c r="AX152" s="1"/>
  <c r="AX153" s="1"/>
  <c r="AX154" s="1"/>
  <c r="AX155" s="1"/>
  <c r="AX156" s="1"/>
  <c r="AX157" s="1"/>
  <c r="AX158" s="1"/>
  <c r="AX159" s="1"/>
  <c r="AX160" s="1"/>
  <c r="AX161" s="1"/>
  <c r="AX162" s="1"/>
  <c r="AX163" s="1"/>
  <c r="AX164" s="1"/>
  <c r="AX165" s="1"/>
  <c r="AX166" s="1"/>
  <c r="AX167" s="1"/>
  <c r="AX168" s="1"/>
  <c r="AX169" s="1"/>
  <c r="AX170" s="1"/>
  <c r="AX171" s="1"/>
  <c r="AX172" s="1"/>
  <c r="AX173" s="1"/>
  <c r="AX174" s="1"/>
  <c r="AX175" s="1"/>
  <c r="AX176" s="1"/>
  <c r="AX177" s="1"/>
  <c r="AX178" s="1"/>
  <c r="AX179" s="1"/>
  <c r="AX180" s="1"/>
  <c r="AX181" s="1"/>
  <c r="AX182" s="1"/>
  <c r="AX183" s="1"/>
  <c r="AX184" s="1"/>
  <c r="AX185" s="1"/>
  <c r="AX186" s="1"/>
  <c r="AX187" s="1"/>
  <c r="AX188" s="1"/>
  <c r="AX189" s="1"/>
  <c r="AX190" s="1"/>
  <c r="AX191" s="1"/>
  <c r="AX192" s="1"/>
  <c r="AX193" s="1"/>
  <c r="AX194" s="1"/>
  <c r="AX195" s="1"/>
  <c r="AX196" s="1"/>
  <c r="AX197" s="1"/>
  <c r="AX198" s="1"/>
  <c r="AX199" s="1"/>
  <c r="AX200" s="1"/>
  <c r="AX201" s="1"/>
  <c r="AX202" s="1"/>
  <c r="AX203" s="1"/>
  <c r="AX204" s="1"/>
  <c r="AX205" s="1"/>
  <c r="AX206" s="1"/>
  <c r="AX207" s="1"/>
  <c r="AX208" s="1"/>
  <c r="AX209" s="1"/>
  <c r="AX210" s="1"/>
  <c r="AX211" s="1"/>
  <c r="AX212" s="1"/>
  <c r="AX213" s="1"/>
  <c r="AX214" s="1"/>
  <c r="AX215" s="1"/>
  <c r="AX216" s="1"/>
  <c r="AX217" s="1"/>
  <c r="AX218" s="1"/>
  <c r="AX219" s="1"/>
  <c r="AX220" s="1"/>
  <c r="AX221" s="1"/>
  <c r="AX222" s="1"/>
  <c r="AX223" s="1"/>
  <c r="AX224" s="1"/>
  <c r="AX225" s="1"/>
  <c r="AX226" s="1"/>
  <c r="AX227" s="1"/>
  <c r="AX228" s="1"/>
  <c r="AX229" s="1"/>
  <c r="AX230" s="1"/>
  <c r="AX231" s="1"/>
  <c r="AX232" s="1"/>
  <c r="AX233" s="1"/>
  <c r="AX234" s="1"/>
  <c r="AX235" s="1"/>
  <c r="AX236" s="1"/>
  <c r="AX237" s="1"/>
  <c r="AX238" s="1"/>
  <c r="AX239" s="1"/>
  <c r="AX240" s="1"/>
  <c r="AX241" s="1"/>
  <c r="AX242" s="1"/>
  <c r="AX243" s="1"/>
  <c r="AX244" s="1"/>
  <c r="AX245" s="1"/>
  <c r="AX246" s="1"/>
  <c r="AX247" s="1"/>
  <c r="AX248" s="1"/>
  <c r="AX249" s="1"/>
  <c r="AX250" s="1"/>
  <c r="AX251" s="1"/>
  <c r="AX252" s="1"/>
  <c r="AX253" s="1"/>
  <c r="AX254" s="1"/>
  <c r="AX255" s="1"/>
  <c r="AX256" s="1"/>
  <c r="AX257" s="1"/>
  <c r="AX258" s="1"/>
  <c r="AX259" s="1"/>
  <c r="AX260" s="1"/>
  <c r="AX261" s="1"/>
  <c r="AX262" s="1"/>
  <c r="AX263" s="1"/>
  <c r="AX264" s="1"/>
  <c r="AX265" s="1"/>
  <c r="AX266" s="1"/>
  <c r="AX267" s="1"/>
  <c r="AX268" s="1"/>
  <c r="AX269" s="1"/>
  <c r="AX270" s="1"/>
  <c r="AX271" s="1"/>
  <c r="AX272" s="1"/>
  <c r="AX273" s="1"/>
  <c r="AX274" s="1"/>
  <c r="AX275" s="1"/>
  <c r="AX276" s="1"/>
  <c r="AX277" s="1"/>
  <c r="AX278" s="1"/>
  <c r="AX279" s="1"/>
  <c r="AX280" s="1"/>
  <c r="AX281" s="1"/>
  <c r="AX282" s="1"/>
  <c r="AX283" s="1"/>
  <c r="AX284" s="1"/>
  <c r="AX285" s="1"/>
  <c r="AX286" s="1"/>
  <c r="AX287" s="1"/>
  <c r="AX288" s="1"/>
  <c r="AX289" s="1"/>
  <c r="AX290" s="1"/>
  <c r="AX291" s="1"/>
  <c r="AX292" s="1"/>
  <c r="AX293" s="1"/>
  <c r="AX294" s="1"/>
  <c r="AX295" s="1"/>
  <c r="AX296" s="1"/>
  <c r="AX297" s="1"/>
  <c r="AX298" s="1"/>
  <c r="AX299" s="1"/>
  <c r="AX300" s="1"/>
  <c r="AX301" s="1"/>
  <c r="AX302" s="1"/>
  <c r="AX303" s="1"/>
  <c r="AX304" s="1"/>
  <c r="AX305" s="1"/>
  <c r="AX306" s="1"/>
  <c r="AX307" s="1"/>
  <c r="AX308" s="1"/>
  <c r="AX309" s="1"/>
  <c r="AX310" s="1"/>
  <c r="AX311" s="1"/>
  <c r="AX312" s="1"/>
  <c r="AX313" s="1"/>
  <c r="AX314" s="1"/>
  <c r="AX315" s="1"/>
  <c r="AX316" s="1"/>
  <c r="AX317" s="1"/>
  <c r="AX318" s="1"/>
  <c r="AX319" s="1"/>
  <c r="AX320" s="1"/>
  <c r="AX321" s="1"/>
  <c r="AX322" s="1"/>
  <c r="AX323" s="1"/>
  <c r="AX324" s="1"/>
  <c r="AX325" s="1"/>
  <c r="AX326" s="1"/>
  <c r="AX327" s="1"/>
  <c r="AX328" s="1"/>
  <c r="AX329" s="1"/>
  <c r="AX330" s="1"/>
  <c r="AX331" s="1"/>
  <c r="AX332" s="1"/>
  <c r="AX333" s="1"/>
  <c r="AX334" s="1"/>
  <c r="AX335" s="1"/>
  <c r="AX336" s="1"/>
  <c r="AX337" s="1"/>
  <c r="AX338" s="1"/>
  <c r="AX339" s="1"/>
  <c r="AX340" s="1"/>
  <c r="AX341" s="1"/>
  <c r="AX342" s="1"/>
  <c r="AX343" s="1"/>
  <c r="AX344" s="1"/>
  <c r="AX345" s="1"/>
  <c r="AX346" s="1"/>
  <c r="AX347" s="1"/>
  <c r="AX348" s="1"/>
  <c r="AX349" s="1"/>
  <c r="AX350" s="1"/>
  <c r="AX351" s="1"/>
  <c r="AX352" s="1"/>
  <c r="AX353" s="1"/>
  <c r="AX354" s="1"/>
  <c r="AX355" s="1"/>
  <c r="AX356" s="1"/>
  <c r="AX357" s="1"/>
  <c r="AX358" s="1"/>
  <c r="AX359" s="1"/>
  <c r="AX360" s="1"/>
  <c r="AX361" s="1"/>
  <c r="AX362" s="1"/>
  <c r="AX363" s="1"/>
  <c r="AX364" s="1"/>
  <c r="AX365" s="1"/>
  <c r="AX366" s="1"/>
  <c r="AX367" s="1"/>
  <c r="AZ7"/>
  <c r="AZ8" s="1"/>
  <c r="AZ9" s="1"/>
  <c r="AZ10" s="1"/>
  <c r="AZ11" s="1"/>
  <c r="AZ12" s="1"/>
  <c r="AZ13" s="1"/>
  <c r="AZ14" s="1"/>
  <c r="AZ15" s="1"/>
  <c r="AZ16" s="1"/>
  <c r="AZ17" s="1"/>
  <c r="AZ18" s="1"/>
  <c r="AZ19" s="1"/>
  <c r="AZ20" s="1"/>
  <c r="AZ21" s="1"/>
  <c r="AZ22" s="1"/>
  <c r="AZ23" s="1"/>
  <c r="AZ24" s="1"/>
  <c r="AZ25" s="1"/>
  <c r="AZ26" s="1"/>
  <c r="AZ27" s="1"/>
  <c r="AZ28" s="1"/>
  <c r="AZ29" s="1"/>
  <c r="AZ30" s="1"/>
  <c r="AZ31" s="1"/>
  <c r="AZ32" s="1"/>
  <c r="AZ33" s="1"/>
  <c r="AZ34" s="1"/>
  <c r="AZ35" s="1"/>
  <c r="AZ36" s="1"/>
  <c r="AZ37" s="1"/>
  <c r="AZ38" s="1"/>
  <c r="AZ39" s="1"/>
  <c r="AZ40" s="1"/>
  <c r="AZ41" s="1"/>
  <c r="AZ42" s="1"/>
  <c r="AZ43" s="1"/>
  <c r="AZ44" s="1"/>
  <c r="AZ45" s="1"/>
  <c r="AZ46" s="1"/>
  <c r="AZ47" s="1"/>
  <c r="AZ48" s="1"/>
  <c r="AZ49" s="1"/>
  <c r="AZ50" s="1"/>
  <c r="AZ51" s="1"/>
  <c r="AZ52" s="1"/>
  <c r="AZ53" s="1"/>
  <c r="AZ54" s="1"/>
  <c r="AZ55" s="1"/>
  <c r="AZ56" s="1"/>
  <c r="AZ57" s="1"/>
  <c r="AZ58" s="1"/>
  <c r="AZ59" s="1"/>
  <c r="AZ60" s="1"/>
  <c r="AZ61" s="1"/>
  <c r="AZ62" s="1"/>
  <c r="AZ63" s="1"/>
  <c r="AZ64" s="1"/>
  <c r="AZ65" s="1"/>
  <c r="AZ66" s="1"/>
  <c r="AZ67" s="1"/>
  <c r="AZ68" s="1"/>
  <c r="AZ69" s="1"/>
  <c r="AZ70" s="1"/>
  <c r="AZ71" s="1"/>
  <c r="AZ72" s="1"/>
  <c r="AZ73" s="1"/>
  <c r="AZ74" s="1"/>
  <c r="AZ75" s="1"/>
  <c r="AZ76" s="1"/>
  <c r="AZ77" s="1"/>
  <c r="AZ78" s="1"/>
  <c r="AZ79" s="1"/>
  <c r="AZ80" s="1"/>
  <c r="AZ81" s="1"/>
  <c r="AZ82" s="1"/>
  <c r="AZ83" s="1"/>
  <c r="AZ84" s="1"/>
  <c r="AZ85" s="1"/>
  <c r="AZ86" s="1"/>
  <c r="AZ87" s="1"/>
  <c r="AZ88" s="1"/>
  <c r="AZ89" s="1"/>
  <c r="AZ90" s="1"/>
  <c r="AZ91" s="1"/>
  <c r="AZ92" s="1"/>
  <c r="AZ93" s="1"/>
  <c r="AZ94" s="1"/>
  <c r="AZ95" s="1"/>
  <c r="AZ96" s="1"/>
  <c r="AZ97" s="1"/>
  <c r="AZ98" s="1"/>
  <c r="AZ99" s="1"/>
  <c r="AZ100" s="1"/>
  <c r="AZ101" s="1"/>
  <c r="AZ102" s="1"/>
  <c r="AZ103" s="1"/>
  <c r="AZ104" s="1"/>
  <c r="AZ105" s="1"/>
  <c r="AZ106" s="1"/>
  <c r="AZ107" s="1"/>
  <c r="AZ108" s="1"/>
  <c r="AZ109" s="1"/>
  <c r="AZ110" s="1"/>
  <c r="AZ111" s="1"/>
  <c r="AZ112" s="1"/>
  <c r="AZ113" s="1"/>
  <c r="AZ114" s="1"/>
  <c r="AZ115" s="1"/>
  <c r="AZ116" s="1"/>
  <c r="AZ117" s="1"/>
  <c r="AZ118" s="1"/>
  <c r="AZ119" s="1"/>
  <c r="AZ120" s="1"/>
  <c r="AZ121" s="1"/>
  <c r="AZ122" s="1"/>
  <c r="AZ123" s="1"/>
  <c r="AZ124" s="1"/>
  <c r="AZ125" s="1"/>
  <c r="AZ126" s="1"/>
  <c r="AZ127" s="1"/>
  <c r="AZ128" s="1"/>
  <c r="AZ129" s="1"/>
  <c r="AZ130" s="1"/>
  <c r="AZ131" s="1"/>
  <c r="AZ132" s="1"/>
  <c r="AZ133" s="1"/>
  <c r="AZ134" s="1"/>
  <c r="AZ135" s="1"/>
  <c r="AZ136" s="1"/>
  <c r="AZ137" s="1"/>
  <c r="AZ138" s="1"/>
  <c r="AZ139" s="1"/>
  <c r="AZ140" s="1"/>
  <c r="AZ141" s="1"/>
  <c r="AZ142" s="1"/>
  <c r="AZ143" s="1"/>
  <c r="AZ144" s="1"/>
  <c r="AZ145" s="1"/>
  <c r="AZ146" s="1"/>
  <c r="AZ147" s="1"/>
  <c r="AZ148" s="1"/>
  <c r="AZ149" s="1"/>
  <c r="AZ150" s="1"/>
  <c r="AZ151" s="1"/>
  <c r="AZ152" s="1"/>
  <c r="AZ153" s="1"/>
  <c r="AZ154" s="1"/>
  <c r="AZ155" s="1"/>
  <c r="AZ156" s="1"/>
  <c r="AZ157" s="1"/>
  <c r="AZ158" s="1"/>
  <c r="AZ159" s="1"/>
  <c r="AZ160" s="1"/>
  <c r="AZ161" s="1"/>
  <c r="AZ162" s="1"/>
  <c r="AZ163" s="1"/>
  <c r="AZ164" s="1"/>
  <c r="AZ165" s="1"/>
  <c r="AZ166" s="1"/>
  <c r="AZ167" s="1"/>
  <c r="AZ168" s="1"/>
  <c r="AZ169" s="1"/>
  <c r="AZ170" s="1"/>
  <c r="AZ171" s="1"/>
  <c r="AZ172" s="1"/>
  <c r="AZ173" s="1"/>
  <c r="AZ174" s="1"/>
  <c r="AZ175" s="1"/>
  <c r="AZ176" s="1"/>
  <c r="AZ177" s="1"/>
  <c r="AZ178" s="1"/>
  <c r="AZ179" s="1"/>
  <c r="AZ180" s="1"/>
  <c r="AZ181" s="1"/>
  <c r="AZ182" s="1"/>
  <c r="AZ183" s="1"/>
  <c r="AZ184" s="1"/>
  <c r="AZ185" s="1"/>
  <c r="AZ186" s="1"/>
  <c r="AZ187" s="1"/>
  <c r="AZ188" s="1"/>
  <c r="AZ189" s="1"/>
  <c r="AZ190" s="1"/>
  <c r="AZ191" s="1"/>
  <c r="AZ192" s="1"/>
  <c r="AZ193" s="1"/>
  <c r="AZ194" s="1"/>
  <c r="AZ195" s="1"/>
  <c r="AZ196" s="1"/>
  <c r="AZ197" s="1"/>
  <c r="AZ198" s="1"/>
  <c r="AZ199" s="1"/>
  <c r="AZ200" s="1"/>
  <c r="AZ201" s="1"/>
  <c r="AZ202" s="1"/>
  <c r="AZ203" s="1"/>
  <c r="AZ204" s="1"/>
  <c r="AZ205" s="1"/>
  <c r="AZ206" s="1"/>
  <c r="AZ207" s="1"/>
  <c r="AZ208" s="1"/>
  <c r="AZ209" s="1"/>
  <c r="AZ210" s="1"/>
  <c r="AZ211" s="1"/>
  <c r="AZ212" s="1"/>
  <c r="AZ213" s="1"/>
  <c r="AZ214" s="1"/>
  <c r="AZ215" s="1"/>
  <c r="AZ216" s="1"/>
  <c r="AZ217" s="1"/>
  <c r="AZ218" s="1"/>
  <c r="AZ219" s="1"/>
  <c r="AZ220" s="1"/>
  <c r="AZ221" s="1"/>
  <c r="AZ222" s="1"/>
  <c r="AZ223" s="1"/>
  <c r="AZ224" s="1"/>
  <c r="AZ225" s="1"/>
  <c r="AZ226" s="1"/>
  <c r="AZ227" s="1"/>
  <c r="AZ228" s="1"/>
  <c r="AZ229" s="1"/>
  <c r="AZ230" s="1"/>
  <c r="AZ231" s="1"/>
  <c r="AZ232" s="1"/>
  <c r="AZ233" s="1"/>
  <c r="AZ234" s="1"/>
  <c r="AZ235" s="1"/>
  <c r="AZ236" s="1"/>
  <c r="AZ237" s="1"/>
  <c r="AZ238" s="1"/>
  <c r="AZ239" s="1"/>
  <c r="AZ240" s="1"/>
  <c r="AZ241" s="1"/>
  <c r="AZ242" s="1"/>
  <c r="AZ243" s="1"/>
  <c r="AZ244" s="1"/>
  <c r="AZ245" s="1"/>
  <c r="AZ246" s="1"/>
  <c r="AZ247" s="1"/>
  <c r="AZ248" s="1"/>
  <c r="AZ249" s="1"/>
  <c r="AZ250" s="1"/>
  <c r="AZ251" s="1"/>
  <c r="AZ252" s="1"/>
  <c r="AZ253" s="1"/>
  <c r="AZ254" s="1"/>
  <c r="AZ255" s="1"/>
  <c r="AZ256" s="1"/>
  <c r="AZ257" s="1"/>
  <c r="AZ258" s="1"/>
  <c r="AZ259" s="1"/>
  <c r="AZ260" s="1"/>
  <c r="AZ261" s="1"/>
  <c r="AZ262" s="1"/>
  <c r="AZ263" s="1"/>
  <c r="AZ264" s="1"/>
  <c r="AZ265" s="1"/>
  <c r="AZ266" s="1"/>
  <c r="AZ267" s="1"/>
  <c r="AZ268" s="1"/>
  <c r="AZ269" s="1"/>
  <c r="AZ270" s="1"/>
  <c r="AZ271" s="1"/>
  <c r="AZ272" s="1"/>
  <c r="AZ273" s="1"/>
  <c r="AZ274" s="1"/>
  <c r="AZ275" s="1"/>
  <c r="AZ276" s="1"/>
  <c r="AZ277" s="1"/>
  <c r="AZ278" s="1"/>
  <c r="AZ279" s="1"/>
  <c r="AZ280" s="1"/>
  <c r="AZ281" s="1"/>
  <c r="AZ282" s="1"/>
  <c r="AZ283" s="1"/>
  <c r="AZ284" s="1"/>
  <c r="AZ285" s="1"/>
  <c r="AZ286" s="1"/>
  <c r="AZ287" s="1"/>
  <c r="AZ288" s="1"/>
  <c r="AZ289" s="1"/>
  <c r="AZ290" s="1"/>
  <c r="AZ291" s="1"/>
  <c r="AZ292" s="1"/>
  <c r="AZ293" s="1"/>
  <c r="AZ294" s="1"/>
  <c r="AZ295" s="1"/>
  <c r="AZ296" s="1"/>
  <c r="AZ297" s="1"/>
  <c r="AZ298" s="1"/>
  <c r="AZ299" s="1"/>
  <c r="AZ300" s="1"/>
  <c r="AZ301" s="1"/>
  <c r="AZ302" s="1"/>
  <c r="AZ303" s="1"/>
  <c r="AZ304" s="1"/>
  <c r="AZ305" s="1"/>
  <c r="AZ306" s="1"/>
  <c r="AZ307" s="1"/>
  <c r="AZ308" s="1"/>
  <c r="AZ309" s="1"/>
  <c r="AZ310" s="1"/>
  <c r="AZ311" s="1"/>
  <c r="AZ312" s="1"/>
  <c r="AZ313" s="1"/>
  <c r="AZ314" s="1"/>
  <c r="AZ315" s="1"/>
  <c r="AZ316" s="1"/>
  <c r="AZ317" s="1"/>
  <c r="AZ318" s="1"/>
  <c r="AZ319" s="1"/>
  <c r="AZ320" s="1"/>
  <c r="AZ321" s="1"/>
  <c r="AZ322" s="1"/>
  <c r="AZ323" s="1"/>
  <c r="AZ324" s="1"/>
  <c r="AZ325" s="1"/>
  <c r="AZ326" s="1"/>
  <c r="AZ327" s="1"/>
  <c r="AZ328" s="1"/>
  <c r="AZ329" s="1"/>
  <c r="AZ330" s="1"/>
  <c r="AZ331" s="1"/>
  <c r="AZ332" s="1"/>
  <c r="AZ333" s="1"/>
  <c r="AZ334" s="1"/>
  <c r="AZ335" s="1"/>
  <c r="AZ336" s="1"/>
  <c r="AZ337" s="1"/>
  <c r="AZ338" s="1"/>
  <c r="AZ339" s="1"/>
  <c r="AZ340" s="1"/>
  <c r="AZ341" s="1"/>
  <c r="AZ342" s="1"/>
  <c r="AZ343" s="1"/>
  <c r="AZ344" s="1"/>
  <c r="AZ345" s="1"/>
  <c r="AZ346" s="1"/>
  <c r="AZ347" s="1"/>
  <c r="AZ348" s="1"/>
  <c r="AZ349" s="1"/>
  <c r="AZ350" s="1"/>
  <c r="AZ351" s="1"/>
  <c r="AZ352" s="1"/>
  <c r="AZ353" s="1"/>
  <c r="AZ354" s="1"/>
  <c r="AZ355" s="1"/>
  <c r="AZ356" s="1"/>
  <c r="AZ357" s="1"/>
  <c r="AZ358" s="1"/>
  <c r="AZ359" s="1"/>
  <c r="AZ360" s="1"/>
  <c r="AZ361" s="1"/>
  <c r="AZ362" s="1"/>
  <c r="AZ363" s="1"/>
  <c r="AZ364" s="1"/>
  <c r="AZ365" s="1"/>
  <c r="AZ366" s="1"/>
  <c r="AZ367" s="1"/>
  <c r="BB7"/>
  <c r="BB8" s="1"/>
  <c r="BB9" s="1"/>
  <c r="BB10" s="1"/>
  <c r="BB11" s="1"/>
  <c r="BB12" s="1"/>
  <c r="BB13" s="1"/>
  <c r="BB14" s="1"/>
  <c r="BB15" s="1"/>
  <c r="BB16" s="1"/>
  <c r="BB17" s="1"/>
  <c r="BB18" s="1"/>
  <c r="BB19" s="1"/>
  <c r="BB20" s="1"/>
  <c r="BB21" s="1"/>
  <c r="BB22" s="1"/>
  <c r="BB23" s="1"/>
  <c r="BB24" s="1"/>
  <c r="BB25" s="1"/>
  <c r="BB26" s="1"/>
  <c r="BB27" s="1"/>
  <c r="BB28" s="1"/>
  <c r="BB29" s="1"/>
  <c r="BB30" s="1"/>
  <c r="BB31" s="1"/>
  <c r="BB32" s="1"/>
  <c r="BB33" s="1"/>
  <c r="BB34" s="1"/>
  <c r="BB35" s="1"/>
  <c r="BB36" s="1"/>
  <c r="BB37" s="1"/>
  <c r="BB38" s="1"/>
  <c r="BB39" s="1"/>
  <c r="BB40" s="1"/>
  <c r="BB41" s="1"/>
  <c r="BB42" s="1"/>
  <c r="BB43" s="1"/>
  <c r="BB44" s="1"/>
  <c r="BB45" s="1"/>
  <c r="BB46" s="1"/>
  <c r="BB47" s="1"/>
  <c r="BB48" s="1"/>
  <c r="BB49" s="1"/>
  <c r="BB50" s="1"/>
  <c r="BB51" s="1"/>
  <c r="BB52" s="1"/>
  <c r="BB53" s="1"/>
  <c r="BB54" s="1"/>
  <c r="BB55" s="1"/>
  <c r="BB56" s="1"/>
  <c r="BB57" s="1"/>
  <c r="BB58" s="1"/>
  <c r="BB59" s="1"/>
  <c r="BB60" s="1"/>
  <c r="BB61" s="1"/>
  <c r="BB62" s="1"/>
  <c r="BB63" s="1"/>
  <c r="BB64" s="1"/>
  <c r="BB65" s="1"/>
  <c r="BB66" s="1"/>
  <c r="BB67" s="1"/>
  <c r="BB68" s="1"/>
  <c r="BB69" s="1"/>
  <c r="BB70" s="1"/>
  <c r="BB71" s="1"/>
  <c r="BB72" s="1"/>
  <c r="BB73" s="1"/>
  <c r="BB74" s="1"/>
  <c r="BB75" s="1"/>
  <c r="BB76" s="1"/>
  <c r="BB77" s="1"/>
  <c r="BB78" s="1"/>
  <c r="BB79" s="1"/>
  <c r="BB80" s="1"/>
  <c r="BB81" s="1"/>
  <c r="BB82" s="1"/>
  <c r="BB83" s="1"/>
  <c r="BB84" s="1"/>
  <c r="BB85" s="1"/>
  <c r="BB86" s="1"/>
  <c r="BB87" s="1"/>
  <c r="BB88" s="1"/>
  <c r="BB89" s="1"/>
  <c r="BB90" s="1"/>
  <c r="BB91" s="1"/>
  <c r="BB92" s="1"/>
  <c r="BB93" s="1"/>
  <c r="BB94" s="1"/>
  <c r="BB95" s="1"/>
  <c r="BB96" s="1"/>
  <c r="BB97" s="1"/>
  <c r="BB98" s="1"/>
  <c r="BB99" s="1"/>
  <c r="BB100" s="1"/>
  <c r="BB101" s="1"/>
  <c r="BB102" s="1"/>
  <c r="BB103" s="1"/>
  <c r="BB104" s="1"/>
  <c r="BB105" s="1"/>
  <c r="BB106" s="1"/>
  <c r="BB107" s="1"/>
  <c r="BB108" s="1"/>
  <c r="BB109" s="1"/>
  <c r="BB110" s="1"/>
  <c r="BB111" s="1"/>
  <c r="BB112" s="1"/>
  <c r="BB113" s="1"/>
  <c r="BB114" s="1"/>
  <c r="BB115" s="1"/>
  <c r="BB116" s="1"/>
  <c r="BB117" s="1"/>
  <c r="BB118" s="1"/>
  <c r="BB119" s="1"/>
  <c r="BB120" s="1"/>
  <c r="BB121" s="1"/>
  <c r="BB122" s="1"/>
  <c r="BB123" s="1"/>
  <c r="BB124" s="1"/>
  <c r="BB125" s="1"/>
  <c r="BB126" s="1"/>
  <c r="BB127" s="1"/>
  <c r="BB128" s="1"/>
  <c r="BB129" s="1"/>
  <c r="BB130" s="1"/>
  <c r="BB131" s="1"/>
  <c r="BB132" s="1"/>
  <c r="BB133" s="1"/>
  <c r="BB134" s="1"/>
  <c r="BB135" s="1"/>
  <c r="BB136" s="1"/>
  <c r="BB137" s="1"/>
  <c r="BB138" s="1"/>
  <c r="BB139" s="1"/>
  <c r="BB140" s="1"/>
  <c r="BB141" s="1"/>
  <c r="BB142" s="1"/>
  <c r="BB143" s="1"/>
  <c r="BB144" s="1"/>
  <c r="BB145" s="1"/>
  <c r="BB146" s="1"/>
  <c r="BB147" s="1"/>
  <c r="BB148" s="1"/>
  <c r="BB149" s="1"/>
  <c r="BB150" s="1"/>
  <c r="BB151" s="1"/>
  <c r="BB152" s="1"/>
  <c r="BB153" s="1"/>
  <c r="BB154" s="1"/>
  <c r="BB155" s="1"/>
  <c r="BB156" s="1"/>
  <c r="BB157" s="1"/>
  <c r="BB158" s="1"/>
  <c r="BB159" s="1"/>
  <c r="BB160" s="1"/>
  <c r="BB161" s="1"/>
  <c r="BB162" s="1"/>
  <c r="BB163" s="1"/>
  <c r="BB164" s="1"/>
  <c r="BB165" s="1"/>
  <c r="BB166" s="1"/>
  <c r="BB167" s="1"/>
  <c r="BB168" s="1"/>
  <c r="BB169" s="1"/>
  <c r="BB170" s="1"/>
  <c r="BB171" s="1"/>
  <c r="BB172" s="1"/>
  <c r="BB173" s="1"/>
  <c r="BB174" s="1"/>
  <c r="BB175" s="1"/>
  <c r="BB176" s="1"/>
  <c r="BB177" s="1"/>
  <c r="BB178" s="1"/>
  <c r="BB179" s="1"/>
  <c r="BB180" s="1"/>
  <c r="BB181" s="1"/>
  <c r="BB182" s="1"/>
  <c r="BB183" s="1"/>
  <c r="BB184" s="1"/>
  <c r="BB185" s="1"/>
  <c r="BB186" s="1"/>
  <c r="BB187" s="1"/>
  <c r="BB188" s="1"/>
  <c r="BB189" s="1"/>
  <c r="BB190" s="1"/>
  <c r="BB191" s="1"/>
  <c r="BB192" s="1"/>
  <c r="BB193" s="1"/>
  <c r="BB194" s="1"/>
  <c r="BB195" s="1"/>
  <c r="BB196" s="1"/>
  <c r="BB197" s="1"/>
  <c r="BB198" s="1"/>
  <c r="BB199" s="1"/>
  <c r="BB200" s="1"/>
  <c r="BB201" s="1"/>
  <c r="BB202" s="1"/>
  <c r="BB203" s="1"/>
  <c r="BB204" s="1"/>
  <c r="BB205" s="1"/>
  <c r="BB206" s="1"/>
  <c r="BB207" s="1"/>
  <c r="BB208" s="1"/>
  <c r="BB209" s="1"/>
  <c r="BB210" s="1"/>
  <c r="BB211" s="1"/>
  <c r="BB212" s="1"/>
  <c r="BB213" s="1"/>
  <c r="BB214" s="1"/>
  <c r="BB215" s="1"/>
  <c r="BB216" s="1"/>
  <c r="BB217" s="1"/>
  <c r="BB218" s="1"/>
  <c r="BB219" s="1"/>
  <c r="BB220" s="1"/>
  <c r="BB221" s="1"/>
  <c r="BB222" s="1"/>
  <c r="BB223" s="1"/>
  <c r="BB224" s="1"/>
  <c r="BB225" s="1"/>
  <c r="BB226" s="1"/>
  <c r="BB227" s="1"/>
  <c r="BB228" s="1"/>
  <c r="BB229" s="1"/>
  <c r="BB230" s="1"/>
  <c r="BB231" s="1"/>
  <c r="BB232" s="1"/>
  <c r="BB233" s="1"/>
  <c r="BB234" s="1"/>
  <c r="BB235" s="1"/>
  <c r="BB236" s="1"/>
  <c r="BB237" s="1"/>
  <c r="BB238" s="1"/>
  <c r="BB239" s="1"/>
  <c r="BB240" s="1"/>
  <c r="BB241" s="1"/>
  <c r="BB242" s="1"/>
  <c r="BB243" s="1"/>
  <c r="BB244" s="1"/>
  <c r="BB245" s="1"/>
  <c r="BB246" s="1"/>
  <c r="BB247" s="1"/>
  <c r="BB248" s="1"/>
  <c r="BB249" s="1"/>
  <c r="BB250" s="1"/>
  <c r="BB251" s="1"/>
  <c r="BB252" s="1"/>
  <c r="BB253" s="1"/>
  <c r="BB254" s="1"/>
  <c r="BB255" s="1"/>
  <c r="BB256" s="1"/>
  <c r="BB257" s="1"/>
  <c r="BB258" s="1"/>
  <c r="BB259" s="1"/>
  <c r="BB260" s="1"/>
  <c r="BB261" s="1"/>
  <c r="BB262" s="1"/>
  <c r="BB263" s="1"/>
  <c r="BB264" s="1"/>
  <c r="BB265" s="1"/>
  <c r="BB266" s="1"/>
  <c r="BB267" s="1"/>
  <c r="BB268" s="1"/>
  <c r="BB269" s="1"/>
  <c r="BB270" s="1"/>
  <c r="BB271" s="1"/>
  <c r="BB272" s="1"/>
  <c r="BB273" s="1"/>
  <c r="BB274" s="1"/>
  <c r="BB275" s="1"/>
  <c r="BB276" s="1"/>
  <c r="BB277" s="1"/>
  <c r="BB278" s="1"/>
  <c r="BB279" s="1"/>
  <c r="BB280" s="1"/>
  <c r="BB281" s="1"/>
  <c r="BB282" s="1"/>
  <c r="BB283" s="1"/>
  <c r="BB284" s="1"/>
  <c r="BB285" s="1"/>
  <c r="BB286" s="1"/>
  <c r="BB287" s="1"/>
  <c r="BB288" s="1"/>
  <c r="BB289" s="1"/>
  <c r="BB290" s="1"/>
  <c r="BB291" s="1"/>
  <c r="BB292" s="1"/>
  <c r="BB293" s="1"/>
  <c r="BB294" s="1"/>
  <c r="BB295" s="1"/>
  <c r="BB296" s="1"/>
  <c r="BB297" s="1"/>
  <c r="BB298" s="1"/>
  <c r="BB299" s="1"/>
  <c r="BB300" s="1"/>
  <c r="BB301" s="1"/>
  <c r="BB302" s="1"/>
  <c r="BB303" s="1"/>
  <c r="BB304" s="1"/>
  <c r="BB305" s="1"/>
  <c r="BB306" s="1"/>
  <c r="BB307" s="1"/>
  <c r="BB308" s="1"/>
  <c r="BB309" s="1"/>
  <c r="BB310" s="1"/>
  <c r="BB311" s="1"/>
  <c r="BB312" s="1"/>
  <c r="BB313" s="1"/>
  <c r="BB314" s="1"/>
  <c r="BB315" s="1"/>
  <c r="BB316" s="1"/>
  <c r="BB317" s="1"/>
  <c r="BB318" s="1"/>
  <c r="BB319" s="1"/>
  <c r="BB320" s="1"/>
  <c r="BB321" s="1"/>
  <c r="BB322" s="1"/>
  <c r="BB323" s="1"/>
  <c r="BB324" s="1"/>
  <c r="BB325" s="1"/>
  <c r="BB326" s="1"/>
  <c r="BB327" s="1"/>
  <c r="BB328" s="1"/>
  <c r="BB329" s="1"/>
  <c r="BB330" s="1"/>
  <c r="BB331" s="1"/>
  <c r="BB332" s="1"/>
  <c r="BB333" s="1"/>
  <c r="BB334" s="1"/>
  <c r="BB335" s="1"/>
  <c r="BB336" s="1"/>
  <c r="BB337" s="1"/>
  <c r="BB338" s="1"/>
  <c r="BB339" s="1"/>
  <c r="BB340" s="1"/>
  <c r="BB341" s="1"/>
  <c r="BB342" s="1"/>
  <c r="BB343" s="1"/>
  <c r="BB344" s="1"/>
  <c r="BB345" s="1"/>
  <c r="BB346" s="1"/>
  <c r="BB347" s="1"/>
  <c r="BB348" s="1"/>
  <c r="BB349" s="1"/>
  <c r="BB350" s="1"/>
  <c r="BB351" s="1"/>
  <c r="BB352" s="1"/>
  <c r="BB353" s="1"/>
  <c r="BB354" s="1"/>
  <c r="BB355" s="1"/>
  <c r="BB356" s="1"/>
  <c r="BB357" s="1"/>
  <c r="BB358" s="1"/>
  <c r="BB359" s="1"/>
  <c r="BB360" s="1"/>
  <c r="BB361" s="1"/>
  <c r="BB362" s="1"/>
  <c r="BB363" s="1"/>
  <c r="BB364" s="1"/>
  <c r="BB365" s="1"/>
  <c r="BB366" s="1"/>
  <c r="BB367" s="1"/>
  <c r="BD7"/>
  <c r="BD8" s="1"/>
  <c r="BD9" s="1"/>
  <c r="BD10" s="1"/>
  <c r="BD11" s="1"/>
  <c r="BD12" s="1"/>
  <c r="BD13" s="1"/>
  <c r="BD14" s="1"/>
  <c r="BD15" s="1"/>
  <c r="BD16" s="1"/>
  <c r="BD17" s="1"/>
  <c r="BD18" s="1"/>
  <c r="BD19" s="1"/>
  <c r="BD20" s="1"/>
  <c r="BD21" s="1"/>
  <c r="BD22" s="1"/>
  <c r="BD23" s="1"/>
  <c r="BD24" s="1"/>
  <c r="BD25" s="1"/>
  <c r="BD26" s="1"/>
  <c r="BD27" s="1"/>
  <c r="BD28" s="1"/>
  <c r="BD29" s="1"/>
  <c r="BD30" s="1"/>
  <c r="BD31" s="1"/>
  <c r="BD32" s="1"/>
  <c r="BD33" s="1"/>
  <c r="BD34" s="1"/>
  <c r="BD35" s="1"/>
  <c r="BD36" s="1"/>
  <c r="BD37" s="1"/>
  <c r="BD38" s="1"/>
  <c r="BD39" s="1"/>
  <c r="BD40" s="1"/>
  <c r="BD41" s="1"/>
  <c r="BD42" s="1"/>
  <c r="BD43" s="1"/>
  <c r="BD44" s="1"/>
  <c r="BD45" s="1"/>
  <c r="BD46" s="1"/>
  <c r="BD47" s="1"/>
  <c r="BD48" s="1"/>
  <c r="BD49" s="1"/>
  <c r="BD50" s="1"/>
  <c r="BD51" s="1"/>
  <c r="BD52" s="1"/>
  <c r="BD53" s="1"/>
  <c r="BD54" s="1"/>
  <c r="BD55" s="1"/>
  <c r="BD56" s="1"/>
  <c r="BD57" s="1"/>
  <c r="BD58" s="1"/>
  <c r="BD59" s="1"/>
  <c r="BD60" s="1"/>
  <c r="BD61" s="1"/>
  <c r="BD62" s="1"/>
  <c r="BD63" s="1"/>
  <c r="BD64" s="1"/>
  <c r="BD65" s="1"/>
  <c r="BD66" s="1"/>
  <c r="BD67" s="1"/>
  <c r="BD68" s="1"/>
  <c r="BD69" s="1"/>
  <c r="BD70" s="1"/>
  <c r="BD71" s="1"/>
  <c r="BD72" s="1"/>
  <c r="BD73" s="1"/>
  <c r="BD74" s="1"/>
  <c r="BD75" s="1"/>
  <c r="BD76" s="1"/>
  <c r="BD77" s="1"/>
  <c r="BD78" s="1"/>
  <c r="BD79" s="1"/>
  <c r="BD80" s="1"/>
  <c r="BD81" s="1"/>
  <c r="BD82" s="1"/>
  <c r="BD83" s="1"/>
  <c r="BD84" s="1"/>
  <c r="BD85" s="1"/>
  <c r="BD86" s="1"/>
  <c r="BD87" s="1"/>
  <c r="BD88" s="1"/>
  <c r="BD89" s="1"/>
  <c r="BD90" s="1"/>
  <c r="BD91" s="1"/>
  <c r="BD92" s="1"/>
  <c r="BD93" s="1"/>
  <c r="BD94" s="1"/>
  <c r="BD95" s="1"/>
  <c r="BD96" s="1"/>
  <c r="BD97" s="1"/>
  <c r="BD98" s="1"/>
  <c r="BD99" s="1"/>
  <c r="BD100" s="1"/>
  <c r="BD101" s="1"/>
  <c r="BD102" s="1"/>
  <c r="BD103" s="1"/>
  <c r="BD104" s="1"/>
  <c r="BD105" s="1"/>
  <c r="BD106" s="1"/>
  <c r="BD107" s="1"/>
  <c r="BD108" s="1"/>
  <c r="BD109" s="1"/>
  <c r="BD110" s="1"/>
  <c r="BD111" s="1"/>
  <c r="BD112" s="1"/>
  <c r="BD113" s="1"/>
  <c r="BD114" s="1"/>
  <c r="BD115" s="1"/>
  <c r="BD116" s="1"/>
  <c r="BD117" s="1"/>
  <c r="BD118" s="1"/>
  <c r="BD119" s="1"/>
  <c r="BD120" s="1"/>
  <c r="BD121" s="1"/>
  <c r="BD122" s="1"/>
  <c r="BD123" s="1"/>
  <c r="BD124" s="1"/>
  <c r="BD125" s="1"/>
  <c r="BD126" s="1"/>
  <c r="BD127" s="1"/>
  <c r="BD128" s="1"/>
  <c r="BD129" s="1"/>
  <c r="BD130" s="1"/>
  <c r="BD131" s="1"/>
  <c r="BD132" s="1"/>
  <c r="BD133" s="1"/>
  <c r="BD134" s="1"/>
  <c r="BD135" s="1"/>
  <c r="BD136" s="1"/>
  <c r="BD137" s="1"/>
  <c r="BD138" s="1"/>
  <c r="BD139" s="1"/>
  <c r="BD140" s="1"/>
  <c r="BD141" s="1"/>
  <c r="BD142" s="1"/>
  <c r="BD143" s="1"/>
  <c r="BD144" s="1"/>
  <c r="BD145" s="1"/>
  <c r="BD146" s="1"/>
  <c r="BD147" s="1"/>
  <c r="BD148" s="1"/>
  <c r="BD149" s="1"/>
  <c r="BD150" s="1"/>
  <c r="BD151" s="1"/>
  <c r="BD152" s="1"/>
  <c r="BD153" s="1"/>
  <c r="BD154" s="1"/>
  <c r="BD155" s="1"/>
  <c r="BD156" s="1"/>
  <c r="BD157" s="1"/>
  <c r="BD158" s="1"/>
  <c r="BD159" s="1"/>
  <c r="BD160" s="1"/>
  <c r="BD161" s="1"/>
  <c r="BD162" s="1"/>
  <c r="BD163" s="1"/>
  <c r="BD164" s="1"/>
  <c r="BD165" s="1"/>
  <c r="BD166" s="1"/>
  <c r="BD167" s="1"/>
  <c r="BD168" s="1"/>
  <c r="BD169" s="1"/>
  <c r="BD170" s="1"/>
  <c r="BD171" s="1"/>
  <c r="BD172" s="1"/>
  <c r="BD173" s="1"/>
  <c r="BD174" s="1"/>
  <c r="BD175" s="1"/>
  <c r="BD176" s="1"/>
  <c r="BD177" s="1"/>
  <c r="BD178" s="1"/>
  <c r="BD179" s="1"/>
  <c r="BD180" s="1"/>
  <c r="BD181" s="1"/>
  <c r="BD182" s="1"/>
  <c r="BD183" s="1"/>
  <c r="BD184" s="1"/>
  <c r="BD185" s="1"/>
  <c r="BD186" s="1"/>
  <c r="BD187" s="1"/>
  <c r="BD188" s="1"/>
  <c r="BD189" s="1"/>
  <c r="BD190" s="1"/>
  <c r="BD191" s="1"/>
  <c r="BD192" s="1"/>
  <c r="BD193" s="1"/>
  <c r="BD194" s="1"/>
  <c r="BD195" s="1"/>
  <c r="BD196" s="1"/>
  <c r="BD197" s="1"/>
  <c r="BD198" s="1"/>
  <c r="BD199" s="1"/>
  <c r="BD200" s="1"/>
  <c r="BD201" s="1"/>
  <c r="BD202" s="1"/>
  <c r="BD203" s="1"/>
  <c r="BD204" s="1"/>
  <c r="BD205" s="1"/>
  <c r="BD206" s="1"/>
  <c r="BD207" s="1"/>
  <c r="BD208" s="1"/>
  <c r="BD209" s="1"/>
  <c r="BD210" s="1"/>
  <c r="BD211" s="1"/>
  <c r="BD212" s="1"/>
  <c r="BD213" s="1"/>
  <c r="BD214" s="1"/>
  <c r="BD215" s="1"/>
  <c r="BD216" s="1"/>
  <c r="BD217" s="1"/>
  <c r="BD218" s="1"/>
  <c r="BD219" s="1"/>
  <c r="BD220" s="1"/>
  <c r="BD221" s="1"/>
  <c r="BD222" s="1"/>
  <c r="BD223" s="1"/>
  <c r="BD224" s="1"/>
  <c r="BD225" s="1"/>
  <c r="BD226" s="1"/>
  <c r="BD227" s="1"/>
  <c r="BD228" s="1"/>
  <c r="BD229" s="1"/>
  <c r="BD230" s="1"/>
  <c r="BD231" s="1"/>
  <c r="BD232" s="1"/>
  <c r="BD233" s="1"/>
  <c r="BD234" s="1"/>
  <c r="BD235" s="1"/>
  <c r="BD236" s="1"/>
  <c r="BD237" s="1"/>
  <c r="BD238" s="1"/>
  <c r="BD239" s="1"/>
  <c r="BD240" s="1"/>
  <c r="BD241" s="1"/>
  <c r="BD242" s="1"/>
  <c r="BD243" s="1"/>
  <c r="BD244" s="1"/>
  <c r="BD245" s="1"/>
  <c r="BD246" s="1"/>
  <c r="BD247" s="1"/>
  <c r="BD248" s="1"/>
  <c r="BD249" s="1"/>
  <c r="BD250" s="1"/>
  <c r="BD251" s="1"/>
  <c r="BD252" s="1"/>
  <c r="BD253" s="1"/>
  <c r="BD254" s="1"/>
  <c r="BD255" s="1"/>
  <c r="BD256" s="1"/>
  <c r="BD257" s="1"/>
  <c r="BD258" s="1"/>
  <c r="BD259" s="1"/>
  <c r="BD260" s="1"/>
  <c r="BD261" s="1"/>
  <c r="BD262" s="1"/>
  <c r="BD263" s="1"/>
  <c r="BD264" s="1"/>
  <c r="BD265" s="1"/>
  <c r="BD266" s="1"/>
  <c r="BD267" s="1"/>
  <c r="BD268" s="1"/>
  <c r="BD269" s="1"/>
  <c r="BD270" s="1"/>
  <c r="BD271" s="1"/>
  <c r="BD272" s="1"/>
  <c r="BD273" s="1"/>
  <c r="BD274" s="1"/>
  <c r="BD275" s="1"/>
  <c r="BD276" s="1"/>
  <c r="BD277" s="1"/>
  <c r="BD278" s="1"/>
  <c r="BD279" s="1"/>
  <c r="BD280" s="1"/>
  <c r="BD281" s="1"/>
  <c r="BD282" s="1"/>
  <c r="BD283" s="1"/>
  <c r="BD284" s="1"/>
  <c r="BD285" s="1"/>
  <c r="BD286" s="1"/>
  <c r="BD287" s="1"/>
  <c r="BD288" s="1"/>
  <c r="BD289" s="1"/>
  <c r="BD290" s="1"/>
  <c r="BD291" s="1"/>
  <c r="BD292" s="1"/>
  <c r="BD293" s="1"/>
  <c r="BD294" s="1"/>
  <c r="BD295" s="1"/>
  <c r="BD296" s="1"/>
  <c r="BD297" s="1"/>
  <c r="BD298" s="1"/>
  <c r="BD299" s="1"/>
  <c r="BD300" s="1"/>
  <c r="BD301" s="1"/>
  <c r="BD302" s="1"/>
  <c r="BD303" s="1"/>
  <c r="BD304" s="1"/>
  <c r="BD305" s="1"/>
  <c r="BD306" s="1"/>
  <c r="BD307" s="1"/>
  <c r="BD308" s="1"/>
  <c r="BD309" s="1"/>
  <c r="BD310" s="1"/>
  <c r="BD311" s="1"/>
  <c r="BD312" s="1"/>
  <c r="BD313" s="1"/>
  <c r="BD314" s="1"/>
  <c r="BD315" s="1"/>
  <c r="BD316" s="1"/>
  <c r="BD317" s="1"/>
  <c r="BD318" s="1"/>
  <c r="BD319" s="1"/>
  <c r="BD320" s="1"/>
  <c r="BD321" s="1"/>
  <c r="BD322" s="1"/>
  <c r="BD323" s="1"/>
  <c r="BD324" s="1"/>
  <c r="BD325" s="1"/>
  <c r="BD326" s="1"/>
  <c r="BD327" s="1"/>
  <c r="BD328" s="1"/>
  <c r="BD329" s="1"/>
  <c r="BD330" s="1"/>
  <c r="BD331" s="1"/>
  <c r="BD332" s="1"/>
  <c r="BD333" s="1"/>
  <c r="BD334" s="1"/>
  <c r="BD335" s="1"/>
  <c r="BD336" s="1"/>
  <c r="BD337" s="1"/>
  <c r="BD338" s="1"/>
  <c r="BD339" s="1"/>
  <c r="BD340" s="1"/>
  <c r="BD341" s="1"/>
  <c r="BD342" s="1"/>
  <c r="BD343" s="1"/>
  <c r="BD344" s="1"/>
  <c r="BD345" s="1"/>
  <c r="BD346" s="1"/>
  <c r="BD347" s="1"/>
  <c r="BD348" s="1"/>
  <c r="BD349" s="1"/>
  <c r="BD350" s="1"/>
  <c r="BD351" s="1"/>
  <c r="BD352" s="1"/>
  <c r="BD353" s="1"/>
  <c r="BD354" s="1"/>
  <c r="BD355" s="1"/>
  <c r="BD356" s="1"/>
  <c r="BD357" s="1"/>
  <c r="BD358" s="1"/>
  <c r="BD359" s="1"/>
  <c r="BD360" s="1"/>
  <c r="BD361" s="1"/>
  <c r="BD362" s="1"/>
  <c r="BD363" s="1"/>
  <c r="BD364" s="1"/>
  <c r="BD365" s="1"/>
  <c r="BD366" s="1"/>
  <c r="BD367" s="1"/>
  <c r="BF7"/>
  <c r="BF8" s="1"/>
  <c r="BF9" s="1"/>
  <c r="BF10" s="1"/>
  <c r="BF11" s="1"/>
  <c r="BF12" s="1"/>
  <c r="BF13" s="1"/>
  <c r="BF14" s="1"/>
  <c r="BF15" s="1"/>
  <c r="BF16" s="1"/>
  <c r="BF17" s="1"/>
  <c r="BF18" s="1"/>
  <c r="BF19" s="1"/>
  <c r="BF20" s="1"/>
  <c r="BF21" s="1"/>
  <c r="BF22" s="1"/>
  <c r="BF23" s="1"/>
  <c r="BF24" s="1"/>
  <c r="BF25" s="1"/>
  <c r="BF26" s="1"/>
  <c r="BF27" s="1"/>
  <c r="BF28" s="1"/>
  <c r="BF29" s="1"/>
  <c r="BF30" s="1"/>
  <c r="BF31" s="1"/>
  <c r="BF32" s="1"/>
  <c r="BF33" s="1"/>
  <c r="BF34" s="1"/>
  <c r="BF35" s="1"/>
  <c r="BF36" s="1"/>
  <c r="BF37" s="1"/>
  <c r="BF38" s="1"/>
  <c r="BF39" s="1"/>
  <c r="BF40" s="1"/>
  <c r="BF41" s="1"/>
  <c r="BF42" s="1"/>
  <c r="BF43" s="1"/>
  <c r="BF44" s="1"/>
  <c r="BF45" s="1"/>
  <c r="BF46" s="1"/>
  <c r="BF47" s="1"/>
  <c r="BF48" s="1"/>
  <c r="BF49" s="1"/>
  <c r="BF50" s="1"/>
  <c r="BF51" s="1"/>
  <c r="BF52" s="1"/>
  <c r="BF53" s="1"/>
  <c r="BF54" s="1"/>
  <c r="BF55" s="1"/>
  <c r="BF56" s="1"/>
  <c r="BF57" s="1"/>
  <c r="BF58" s="1"/>
  <c r="BF59" s="1"/>
  <c r="BF60" s="1"/>
  <c r="BF61" s="1"/>
  <c r="BF62" s="1"/>
  <c r="BF63" s="1"/>
  <c r="BF64" s="1"/>
  <c r="BF65" s="1"/>
  <c r="BF66" s="1"/>
  <c r="BF67" s="1"/>
  <c r="BF68" s="1"/>
  <c r="BF69" s="1"/>
  <c r="BF70" s="1"/>
  <c r="BF71" s="1"/>
  <c r="BF72" s="1"/>
  <c r="BF73" s="1"/>
  <c r="BF74" s="1"/>
  <c r="BF75" s="1"/>
  <c r="BF76" s="1"/>
  <c r="BF77" s="1"/>
  <c r="BF78" s="1"/>
  <c r="BF79" s="1"/>
  <c r="BF80" s="1"/>
  <c r="BF81" s="1"/>
  <c r="BF82" s="1"/>
  <c r="BF83" s="1"/>
  <c r="BF84" s="1"/>
  <c r="BF85" s="1"/>
  <c r="BF86" s="1"/>
  <c r="BF87" s="1"/>
  <c r="BF88" s="1"/>
  <c r="BF89" s="1"/>
  <c r="BF90" s="1"/>
  <c r="BF91" s="1"/>
  <c r="BF92" s="1"/>
  <c r="BF93" s="1"/>
  <c r="BF94" s="1"/>
  <c r="BF95" s="1"/>
  <c r="BF96" s="1"/>
  <c r="BF97" s="1"/>
  <c r="BF98" s="1"/>
  <c r="BF99" s="1"/>
  <c r="BF100" s="1"/>
  <c r="BF101" s="1"/>
  <c r="BF102" s="1"/>
  <c r="BF103" s="1"/>
  <c r="BF104" s="1"/>
  <c r="BF105" s="1"/>
  <c r="BF106" s="1"/>
  <c r="BF107" s="1"/>
  <c r="BF108" s="1"/>
  <c r="BF109" s="1"/>
  <c r="BF110" s="1"/>
  <c r="BF111" s="1"/>
  <c r="BF112" s="1"/>
  <c r="BF113" s="1"/>
  <c r="BF114" s="1"/>
  <c r="BF115" s="1"/>
  <c r="BF116" s="1"/>
  <c r="BF117" s="1"/>
  <c r="BF118" s="1"/>
  <c r="BF119" s="1"/>
  <c r="BF120" s="1"/>
  <c r="BF121" s="1"/>
  <c r="BF122" s="1"/>
  <c r="BF123" s="1"/>
  <c r="BF124" s="1"/>
  <c r="BF125" s="1"/>
  <c r="BF126" s="1"/>
  <c r="BF127" s="1"/>
  <c r="BF128" s="1"/>
  <c r="BF129" s="1"/>
  <c r="BF130" s="1"/>
  <c r="BF131" s="1"/>
  <c r="BF132" s="1"/>
  <c r="BF133" s="1"/>
  <c r="BF134" s="1"/>
  <c r="BF135" s="1"/>
  <c r="BF136" s="1"/>
  <c r="BF137" s="1"/>
  <c r="BF138" s="1"/>
  <c r="BF139" s="1"/>
  <c r="BF140" s="1"/>
  <c r="BF141" s="1"/>
  <c r="BF142" s="1"/>
  <c r="BF143" s="1"/>
  <c r="BF144" s="1"/>
  <c r="BF145" s="1"/>
  <c r="BF146" s="1"/>
  <c r="BF147" s="1"/>
  <c r="BF148" s="1"/>
  <c r="BF149" s="1"/>
  <c r="BF150" s="1"/>
  <c r="BF151" s="1"/>
  <c r="BF152" s="1"/>
  <c r="BF153" s="1"/>
  <c r="BF154" s="1"/>
  <c r="BF155" s="1"/>
  <c r="BF156" s="1"/>
  <c r="BF157" s="1"/>
  <c r="BF158" s="1"/>
  <c r="BF159" s="1"/>
  <c r="BF160" s="1"/>
  <c r="BF161" s="1"/>
  <c r="BF162" s="1"/>
  <c r="BF163" s="1"/>
  <c r="BF164" s="1"/>
  <c r="BF165" s="1"/>
  <c r="BF166" s="1"/>
  <c r="BF167" s="1"/>
  <c r="BF168" s="1"/>
  <c r="BF169" s="1"/>
  <c r="BF170" s="1"/>
  <c r="BF171" s="1"/>
  <c r="BF172" s="1"/>
  <c r="BF173" s="1"/>
  <c r="BF174" s="1"/>
  <c r="BF175" s="1"/>
  <c r="BF176" s="1"/>
  <c r="BF177" s="1"/>
  <c r="BF178" s="1"/>
  <c r="BF179" s="1"/>
  <c r="BF180" s="1"/>
  <c r="BF181" s="1"/>
  <c r="BF182" s="1"/>
  <c r="BF183" s="1"/>
  <c r="BF184" s="1"/>
  <c r="BF185" s="1"/>
  <c r="BF186" s="1"/>
  <c r="BF187" s="1"/>
  <c r="BF188" s="1"/>
  <c r="BF189" s="1"/>
  <c r="BF190" s="1"/>
  <c r="BF191" s="1"/>
  <c r="BF192" s="1"/>
  <c r="BF193" s="1"/>
  <c r="BF194" s="1"/>
  <c r="BF195" s="1"/>
  <c r="BF196" s="1"/>
  <c r="BF197" s="1"/>
  <c r="BF198" s="1"/>
  <c r="BF199" s="1"/>
  <c r="BF200" s="1"/>
  <c r="BF201" s="1"/>
  <c r="BF202" s="1"/>
  <c r="BF203" s="1"/>
  <c r="BF204" s="1"/>
  <c r="BF205" s="1"/>
  <c r="BF206" s="1"/>
  <c r="BF207" s="1"/>
  <c r="BF208" s="1"/>
  <c r="BF209" s="1"/>
  <c r="BF210" s="1"/>
  <c r="BF211" s="1"/>
  <c r="BF212" s="1"/>
  <c r="BF213" s="1"/>
  <c r="BF214" s="1"/>
  <c r="BF215" s="1"/>
  <c r="BF216" s="1"/>
  <c r="BF217" s="1"/>
  <c r="BF218" s="1"/>
  <c r="BF219" s="1"/>
  <c r="BF220" s="1"/>
  <c r="BF221" s="1"/>
  <c r="BF222" s="1"/>
  <c r="BF223" s="1"/>
  <c r="BF224" s="1"/>
  <c r="BF225" s="1"/>
  <c r="BF226" s="1"/>
  <c r="BF227" s="1"/>
  <c r="BF228" s="1"/>
  <c r="BF229" s="1"/>
  <c r="BF230" s="1"/>
  <c r="BF231" s="1"/>
  <c r="BF232" s="1"/>
  <c r="BF233" s="1"/>
  <c r="BF234" s="1"/>
  <c r="BF235" s="1"/>
  <c r="BF236" s="1"/>
  <c r="BF237" s="1"/>
  <c r="BF238" s="1"/>
  <c r="BF239" s="1"/>
  <c r="BF240" s="1"/>
  <c r="BF241" s="1"/>
  <c r="BF242" s="1"/>
  <c r="BF243" s="1"/>
  <c r="BF244" s="1"/>
  <c r="BF245" s="1"/>
  <c r="BF246" s="1"/>
  <c r="BF247" s="1"/>
  <c r="BF248" s="1"/>
  <c r="BF249" s="1"/>
  <c r="BF250" s="1"/>
  <c r="BF251" s="1"/>
  <c r="BF252" s="1"/>
  <c r="BF253" s="1"/>
  <c r="BF254" s="1"/>
  <c r="BF255" s="1"/>
  <c r="BF256" s="1"/>
  <c r="BF257" s="1"/>
  <c r="BF258" s="1"/>
  <c r="BF259" s="1"/>
  <c r="BF260" s="1"/>
  <c r="BF261" s="1"/>
  <c r="BF262" s="1"/>
  <c r="BF263" s="1"/>
  <c r="BF264" s="1"/>
  <c r="BF265" s="1"/>
  <c r="BF266" s="1"/>
  <c r="BF267" s="1"/>
  <c r="BF268" s="1"/>
  <c r="BF269" s="1"/>
  <c r="BF270" s="1"/>
  <c r="BF271" s="1"/>
  <c r="BF272" s="1"/>
  <c r="BF273" s="1"/>
  <c r="BF274" s="1"/>
  <c r="BF275" s="1"/>
  <c r="BF276" s="1"/>
  <c r="BF277" s="1"/>
  <c r="BF278" s="1"/>
  <c r="BF279" s="1"/>
  <c r="BF280" s="1"/>
  <c r="BF281" s="1"/>
  <c r="BF282" s="1"/>
  <c r="BF283" s="1"/>
  <c r="BF284" s="1"/>
  <c r="BF285" s="1"/>
  <c r="BF286" s="1"/>
  <c r="BF287" s="1"/>
  <c r="BF288" s="1"/>
  <c r="BF289" s="1"/>
  <c r="BF290" s="1"/>
  <c r="BF291" s="1"/>
  <c r="BF292" s="1"/>
  <c r="BF293" s="1"/>
  <c r="BF294" s="1"/>
  <c r="BF295" s="1"/>
  <c r="BF296" s="1"/>
  <c r="BF297" s="1"/>
  <c r="BF298" s="1"/>
  <c r="BF299" s="1"/>
  <c r="BF300" s="1"/>
  <c r="BF301" s="1"/>
  <c r="BF302" s="1"/>
  <c r="BF303" s="1"/>
  <c r="BF304" s="1"/>
  <c r="BF305" s="1"/>
  <c r="BF306" s="1"/>
  <c r="BF307" s="1"/>
  <c r="BF308" s="1"/>
  <c r="BF309" s="1"/>
  <c r="BF310" s="1"/>
  <c r="BF311" s="1"/>
  <c r="BF312" s="1"/>
  <c r="BF313" s="1"/>
  <c r="BF314" s="1"/>
  <c r="BF315" s="1"/>
  <c r="BF316" s="1"/>
  <c r="BF317" s="1"/>
  <c r="BF318" s="1"/>
  <c r="BF319" s="1"/>
  <c r="BF320" s="1"/>
  <c r="BF321" s="1"/>
  <c r="BF322" s="1"/>
  <c r="BF323" s="1"/>
  <c r="BF324" s="1"/>
  <c r="BF325" s="1"/>
  <c r="BF326" s="1"/>
  <c r="BF327" s="1"/>
  <c r="BF328" s="1"/>
  <c r="BF329" s="1"/>
  <c r="BF330" s="1"/>
  <c r="BF331" s="1"/>
  <c r="BF332" s="1"/>
  <c r="BF333" s="1"/>
  <c r="BF334" s="1"/>
  <c r="BF335" s="1"/>
  <c r="BF336" s="1"/>
  <c r="BF337" s="1"/>
  <c r="BF338" s="1"/>
  <c r="BF339" s="1"/>
  <c r="BF340" s="1"/>
  <c r="BF341" s="1"/>
  <c r="BF342" s="1"/>
  <c r="BF343" s="1"/>
  <c r="BF344" s="1"/>
  <c r="BF345" s="1"/>
  <c r="BF346" s="1"/>
  <c r="BF347" s="1"/>
  <c r="BF348" s="1"/>
  <c r="BF349" s="1"/>
  <c r="BF350" s="1"/>
  <c r="BF351" s="1"/>
  <c r="BF352" s="1"/>
  <c r="BF353" s="1"/>
  <c r="BF354" s="1"/>
  <c r="BF355" s="1"/>
  <c r="BF356" s="1"/>
  <c r="BF357" s="1"/>
  <c r="BF358" s="1"/>
  <c r="BF359" s="1"/>
  <c r="BF360" s="1"/>
  <c r="BF361" s="1"/>
  <c r="BF362" s="1"/>
  <c r="BF363" s="1"/>
  <c r="BF364" s="1"/>
  <c r="BF365" s="1"/>
  <c r="BF366" s="1"/>
  <c r="BF367" s="1"/>
  <c r="BH7"/>
  <c r="BH8" s="1"/>
  <c r="BH9" s="1"/>
  <c r="BH10" s="1"/>
  <c r="BH11" s="1"/>
  <c r="BH12" s="1"/>
  <c r="BH13" s="1"/>
  <c r="BH14" s="1"/>
  <c r="BH15" s="1"/>
  <c r="BH16" s="1"/>
  <c r="BH17" s="1"/>
  <c r="BH18" s="1"/>
  <c r="BH19" s="1"/>
  <c r="BH20" s="1"/>
  <c r="BH21" s="1"/>
  <c r="BH22" s="1"/>
  <c r="BH23" s="1"/>
  <c r="BH24" s="1"/>
  <c r="BH25" s="1"/>
  <c r="BH26" s="1"/>
  <c r="BH27" s="1"/>
  <c r="BH28" s="1"/>
  <c r="BH29" s="1"/>
  <c r="BH30" s="1"/>
  <c r="BH31" s="1"/>
  <c r="BH32" s="1"/>
  <c r="BH33" s="1"/>
  <c r="BH34" s="1"/>
  <c r="BH35" s="1"/>
  <c r="BH36" s="1"/>
  <c r="BH37" s="1"/>
  <c r="BH38" s="1"/>
  <c r="BH39" s="1"/>
  <c r="BH40" s="1"/>
  <c r="BH41" s="1"/>
  <c r="BH42" s="1"/>
  <c r="BH43" s="1"/>
  <c r="BH44" s="1"/>
  <c r="BH45" s="1"/>
  <c r="BH46" s="1"/>
  <c r="BH47" s="1"/>
  <c r="BH48" s="1"/>
  <c r="BH49" s="1"/>
  <c r="BH50" s="1"/>
  <c r="BH51" s="1"/>
  <c r="BH52" s="1"/>
  <c r="BH53" s="1"/>
  <c r="BH54" s="1"/>
  <c r="BH55" s="1"/>
  <c r="BH56" s="1"/>
  <c r="BH57" s="1"/>
  <c r="BH58" s="1"/>
  <c r="BH59" s="1"/>
  <c r="BH60" s="1"/>
  <c r="BH61" s="1"/>
  <c r="BH62" s="1"/>
  <c r="BH63" s="1"/>
  <c r="BH64" s="1"/>
  <c r="BH65" s="1"/>
  <c r="BH66" s="1"/>
  <c r="BH67" s="1"/>
  <c r="BH68" s="1"/>
  <c r="BH69" s="1"/>
  <c r="BH70" s="1"/>
  <c r="BH71" s="1"/>
  <c r="BH72" s="1"/>
  <c r="BH73" s="1"/>
  <c r="BH74" s="1"/>
  <c r="BH75" s="1"/>
  <c r="BH76" s="1"/>
  <c r="BH77" s="1"/>
  <c r="BH78" s="1"/>
  <c r="BH79" s="1"/>
  <c r="BH80" s="1"/>
  <c r="BH81" s="1"/>
  <c r="BH82" s="1"/>
  <c r="BH83" s="1"/>
  <c r="BH84" s="1"/>
  <c r="BH85" s="1"/>
  <c r="BH86" s="1"/>
  <c r="BH87" s="1"/>
  <c r="BH88" s="1"/>
  <c r="BH89" s="1"/>
  <c r="BH90" s="1"/>
  <c r="BH91" s="1"/>
  <c r="BH92" s="1"/>
  <c r="BH93" s="1"/>
  <c r="BH94" s="1"/>
  <c r="BH95" s="1"/>
  <c r="BH96" s="1"/>
  <c r="BH97" s="1"/>
  <c r="BH98" s="1"/>
  <c r="BH99" s="1"/>
  <c r="BH100" s="1"/>
  <c r="BH101" s="1"/>
  <c r="BH102" s="1"/>
  <c r="BH103" s="1"/>
  <c r="BH104" s="1"/>
  <c r="BH105" s="1"/>
  <c r="BH106" s="1"/>
  <c r="BH107" s="1"/>
  <c r="BH108" s="1"/>
  <c r="BH109" s="1"/>
  <c r="BH110" s="1"/>
  <c r="BH111" s="1"/>
  <c r="BH112" s="1"/>
  <c r="BH113" s="1"/>
  <c r="BH114" s="1"/>
  <c r="BH115" s="1"/>
  <c r="BH116" s="1"/>
  <c r="BH117" s="1"/>
  <c r="BH118" s="1"/>
  <c r="BH119" s="1"/>
  <c r="BH120" s="1"/>
  <c r="BH121" s="1"/>
  <c r="BH122" s="1"/>
  <c r="BH123" s="1"/>
  <c r="BH124" s="1"/>
  <c r="BH125" s="1"/>
  <c r="BH126" s="1"/>
  <c r="BH127" s="1"/>
  <c r="BH128" s="1"/>
  <c r="BH129" s="1"/>
  <c r="BH130" s="1"/>
  <c r="BH131" s="1"/>
  <c r="BH132" s="1"/>
  <c r="BH133" s="1"/>
  <c r="BH134" s="1"/>
  <c r="BH135" s="1"/>
  <c r="BH136" s="1"/>
  <c r="BH137" s="1"/>
  <c r="BH138" s="1"/>
  <c r="BH139" s="1"/>
  <c r="BH140" s="1"/>
  <c r="BH141" s="1"/>
  <c r="BH142" s="1"/>
  <c r="BH143" s="1"/>
  <c r="BH144" s="1"/>
  <c r="BH145" s="1"/>
  <c r="BH146" s="1"/>
  <c r="BH147" s="1"/>
  <c r="BH148" s="1"/>
  <c r="BH149" s="1"/>
  <c r="BH150" s="1"/>
  <c r="BH151" s="1"/>
  <c r="BH152" s="1"/>
  <c r="BH153" s="1"/>
  <c r="BH154" s="1"/>
  <c r="BH155" s="1"/>
  <c r="BH156" s="1"/>
  <c r="BH157" s="1"/>
  <c r="BH158" s="1"/>
  <c r="BH159" s="1"/>
  <c r="BH160" s="1"/>
  <c r="BH161" s="1"/>
  <c r="BH162" s="1"/>
  <c r="BH163" s="1"/>
  <c r="BH164" s="1"/>
  <c r="BH165" s="1"/>
  <c r="BH166" s="1"/>
  <c r="BH167" s="1"/>
  <c r="BH168" s="1"/>
  <c r="BH169" s="1"/>
  <c r="BH170" s="1"/>
  <c r="BH171" s="1"/>
  <c r="BH172" s="1"/>
  <c r="BH173" s="1"/>
  <c r="BH174" s="1"/>
  <c r="BH175" s="1"/>
  <c r="BH176" s="1"/>
  <c r="BH177" s="1"/>
  <c r="BH178" s="1"/>
  <c r="BH179" s="1"/>
  <c r="BH180" s="1"/>
  <c r="BH181" s="1"/>
  <c r="BH182" s="1"/>
  <c r="BH183" s="1"/>
  <c r="BH184" s="1"/>
  <c r="BH185" s="1"/>
  <c r="BH186" s="1"/>
  <c r="BH187" s="1"/>
  <c r="BH188" s="1"/>
  <c r="BH189" s="1"/>
  <c r="BH190" s="1"/>
  <c r="BH191" s="1"/>
  <c r="BH192" s="1"/>
  <c r="BH193" s="1"/>
  <c r="BH194" s="1"/>
  <c r="BH195" s="1"/>
  <c r="BH196" s="1"/>
  <c r="BH197" s="1"/>
  <c r="BH198" s="1"/>
  <c r="BH199" s="1"/>
  <c r="BH200" s="1"/>
  <c r="BH201" s="1"/>
  <c r="BH202" s="1"/>
  <c r="BH203" s="1"/>
  <c r="BH204" s="1"/>
  <c r="BH205" s="1"/>
  <c r="BH206" s="1"/>
  <c r="BH207" s="1"/>
  <c r="BH208" s="1"/>
  <c r="BH209" s="1"/>
  <c r="BH210" s="1"/>
  <c r="BH211" s="1"/>
  <c r="BH212" s="1"/>
  <c r="BH213" s="1"/>
  <c r="BH214" s="1"/>
  <c r="BH215" s="1"/>
  <c r="BH216" s="1"/>
  <c r="BH217" s="1"/>
  <c r="BH218" s="1"/>
  <c r="BH219" s="1"/>
  <c r="BH220" s="1"/>
  <c r="BH221" s="1"/>
  <c r="BH222" s="1"/>
  <c r="BH223" s="1"/>
  <c r="BH224" s="1"/>
  <c r="BH225" s="1"/>
  <c r="BH226" s="1"/>
  <c r="BH227" s="1"/>
  <c r="BH228" s="1"/>
  <c r="BH229" s="1"/>
  <c r="BH230" s="1"/>
  <c r="BH231" s="1"/>
  <c r="BH232" s="1"/>
  <c r="BH233" s="1"/>
  <c r="BH234" s="1"/>
  <c r="BH235" s="1"/>
  <c r="BH236" s="1"/>
  <c r="BH237" s="1"/>
  <c r="BH238" s="1"/>
  <c r="BH239" s="1"/>
  <c r="BH240" s="1"/>
  <c r="BH241" s="1"/>
  <c r="BH242" s="1"/>
  <c r="BH243" s="1"/>
  <c r="BH244" s="1"/>
  <c r="BH245" s="1"/>
  <c r="BH246" s="1"/>
  <c r="BH247" s="1"/>
  <c r="BH248" s="1"/>
  <c r="BH249" s="1"/>
  <c r="BH250" s="1"/>
  <c r="BH251" s="1"/>
  <c r="BH252" s="1"/>
  <c r="BH253" s="1"/>
  <c r="BH254" s="1"/>
  <c r="BH255" s="1"/>
  <c r="BH256" s="1"/>
  <c r="BH257" s="1"/>
  <c r="BH258" s="1"/>
  <c r="BH259" s="1"/>
  <c r="BH260" s="1"/>
  <c r="BH261" s="1"/>
  <c r="BH262" s="1"/>
  <c r="BH263" s="1"/>
  <c r="BH264" s="1"/>
  <c r="BH265" s="1"/>
  <c r="BH266" s="1"/>
  <c r="BH267" s="1"/>
  <c r="BH268" s="1"/>
  <c r="BH269" s="1"/>
  <c r="BH270" s="1"/>
  <c r="BH271" s="1"/>
  <c r="BH272" s="1"/>
  <c r="BH273" s="1"/>
  <c r="BH274" s="1"/>
  <c r="BH275" s="1"/>
  <c r="BH276" s="1"/>
  <c r="BH277" s="1"/>
  <c r="BH278" s="1"/>
  <c r="BH279" s="1"/>
  <c r="BH280" s="1"/>
  <c r="BH281" s="1"/>
  <c r="BH282" s="1"/>
  <c r="BH283" s="1"/>
  <c r="BH284" s="1"/>
  <c r="BH285" s="1"/>
  <c r="BH286" s="1"/>
  <c r="BH287" s="1"/>
  <c r="BH288" s="1"/>
  <c r="BH289" s="1"/>
  <c r="BH290" s="1"/>
  <c r="BH291" s="1"/>
  <c r="BH292" s="1"/>
  <c r="BH293" s="1"/>
  <c r="BH294" s="1"/>
  <c r="BH295" s="1"/>
  <c r="BH296" s="1"/>
  <c r="BH297" s="1"/>
  <c r="BH298" s="1"/>
  <c r="BH299" s="1"/>
  <c r="BH300" s="1"/>
  <c r="BH301" s="1"/>
  <c r="BH302" s="1"/>
  <c r="BH303" s="1"/>
  <c r="BH304" s="1"/>
  <c r="BH305" s="1"/>
  <c r="BH306" s="1"/>
  <c r="BH307" s="1"/>
  <c r="BH308" s="1"/>
  <c r="BH309" s="1"/>
  <c r="BH310" s="1"/>
  <c r="BH311" s="1"/>
  <c r="BH312" s="1"/>
  <c r="BH313" s="1"/>
  <c r="BH314" s="1"/>
  <c r="BH315" s="1"/>
  <c r="BH316" s="1"/>
  <c r="BH317" s="1"/>
  <c r="BH318" s="1"/>
  <c r="BH319" s="1"/>
  <c r="BH320" s="1"/>
  <c r="BH321" s="1"/>
  <c r="BH322" s="1"/>
  <c r="BH323" s="1"/>
  <c r="BH324" s="1"/>
  <c r="BH325" s="1"/>
  <c r="BH326" s="1"/>
  <c r="BH327" s="1"/>
  <c r="BH328" s="1"/>
  <c r="BH329" s="1"/>
  <c r="BH330" s="1"/>
  <c r="BH331" s="1"/>
  <c r="BH332" s="1"/>
  <c r="BH333" s="1"/>
  <c r="BH334" s="1"/>
  <c r="BH335" s="1"/>
  <c r="BH336" s="1"/>
  <c r="BH337" s="1"/>
  <c r="BH338" s="1"/>
  <c r="BH339" s="1"/>
  <c r="BH340" s="1"/>
  <c r="BH341" s="1"/>
  <c r="BH342" s="1"/>
  <c r="BH343" s="1"/>
  <c r="BH344" s="1"/>
  <c r="BH345" s="1"/>
  <c r="BH346" s="1"/>
  <c r="BH347" s="1"/>
  <c r="BH348" s="1"/>
  <c r="BH349" s="1"/>
  <c r="BH350" s="1"/>
  <c r="BH351" s="1"/>
  <c r="BH352" s="1"/>
  <c r="BH353" s="1"/>
  <c r="BH354" s="1"/>
  <c r="BH355" s="1"/>
  <c r="BH356" s="1"/>
  <c r="BH357" s="1"/>
  <c r="BH358" s="1"/>
  <c r="BH359" s="1"/>
  <c r="BH360" s="1"/>
  <c r="BH361" s="1"/>
  <c r="BH362" s="1"/>
  <c r="BH363" s="1"/>
  <c r="BH364" s="1"/>
  <c r="BH365" s="1"/>
  <c r="BH366" s="1"/>
  <c r="BH367" s="1"/>
  <c r="BJ7"/>
  <c r="BJ8" s="1"/>
  <c r="BJ9" s="1"/>
  <c r="BJ10" s="1"/>
  <c r="BJ11" s="1"/>
  <c r="BJ12" s="1"/>
  <c r="BJ13" s="1"/>
  <c r="BJ14" s="1"/>
  <c r="BJ15" s="1"/>
  <c r="BJ16" s="1"/>
  <c r="BJ17" s="1"/>
  <c r="BJ18" s="1"/>
  <c r="BJ19" s="1"/>
  <c r="BJ20" s="1"/>
  <c r="BJ21" s="1"/>
  <c r="BJ22" s="1"/>
  <c r="BJ23" s="1"/>
  <c r="BJ24" s="1"/>
  <c r="BJ25" s="1"/>
  <c r="BJ26" s="1"/>
  <c r="BJ27" s="1"/>
  <c r="BJ28" s="1"/>
  <c r="BJ29" s="1"/>
  <c r="BJ30" s="1"/>
  <c r="BJ31" s="1"/>
  <c r="BJ32" s="1"/>
  <c r="BJ33" s="1"/>
  <c r="BJ34" s="1"/>
  <c r="BJ35" s="1"/>
  <c r="BJ36" s="1"/>
  <c r="BJ37" s="1"/>
  <c r="BJ38" s="1"/>
  <c r="BJ39" s="1"/>
  <c r="BJ40" s="1"/>
  <c r="BJ41" s="1"/>
  <c r="BJ42" s="1"/>
  <c r="BJ43" s="1"/>
  <c r="BJ44" s="1"/>
  <c r="BJ45" s="1"/>
  <c r="BJ46" s="1"/>
  <c r="BJ47" s="1"/>
  <c r="BJ48" s="1"/>
  <c r="BJ49" s="1"/>
  <c r="BJ50" s="1"/>
  <c r="BJ51" s="1"/>
  <c r="BJ52" s="1"/>
  <c r="BJ53" s="1"/>
  <c r="BJ54" s="1"/>
  <c r="BJ55" s="1"/>
  <c r="BJ56" s="1"/>
  <c r="BJ57" s="1"/>
  <c r="BJ58" s="1"/>
  <c r="BJ59" s="1"/>
  <c r="BJ60" s="1"/>
  <c r="BJ61" s="1"/>
  <c r="BJ62" s="1"/>
  <c r="BJ63" s="1"/>
  <c r="BJ64" s="1"/>
  <c r="BJ65" s="1"/>
  <c r="BJ66" s="1"/>
  <c r="BJ67" s="1"/>
  <c r="BJ68" s="1"/>
  <c r="BJ69" s="1"/>
  <c r="BJ70" s="1"/>
  <c r="BJ71" s="1"/>
  <c r="BJ72" s="1"/>
  <c r="BJ73" s="1"/>
  <c r="BJ74" s="1"/>
  <c r="BJ75" s="1"/>
  <c r="BJ76" s="1"/>
  <c r="BJ77" s="1"/>
  <c r="BJ78" s="1"/>
  <c r="BJ79" s="1"/>
  <c r="BJ80" s="1"/>
  <c r="BJ81" s="1"/>
  <c r="BJ82" s="1"/>
  <c r="BJ83" s="1"/>
  <c r="BJ84" s="1"/>
  <c r="BJ85" s="1"/>
  <c r="BJ86" s="1"/>
  <c r="BJ87" s="1"/>
  <c r="BJ88" s="1"/>
  <c r="BJ89" s="1"/>
  <c r="BJ90" s="1"/>
  <c r="BJ91" s="1"/>
  <c r="BJ92" s="1"/>
  <c r="BJ93" s="1"/>
  <c r="BJ94" s="1"/>
  <c r="BJ95" s="1"/>
  <c r="BJ96" s="1"/>
  <c r="BJ97" s="1"/>
  <c r="BJ98" s="1"/>
  <c r="BJ99" s="1"/>
  <c r="BJ100" s="1"/>
  <c r="BJ101" s="1"/>
  <c r="BJ102" s="1"/>
  <c r="BJ103" s="1"/>
  <c r="BJ104" s="1"/>
  <c r="BJ105" s="1"/>
  <c r="BJ106" s="1"/>
  <c r="BJ107" s="1"/>
  <c r="BJ108" s="1"/>
  <c r="BJ109" s="1"/>
  <c r="BJ110" s="1"/>
  <c r="BJ111" s="1"/>
  <c r="BJ112" s="1"/>
  <c r="BJ113" s="1"/>
  <c r="BJ114" s="1"/>
  <c r="BJ115" s="1"/>
  <c r="BJ116" s="1"/>
  <c r="BJ117" s="1"/>
  <c r="BJ118" s="1"/>
  <c r="BJ119" s="1"/>
  <c r="BJ120" s="1"/>
  <c r="BJ121" s="1"/>
  <c r="BJ122" s="1"/>
  <c r="BJ123" s="1"/>
  <c r="BJ124" s="1"/>
  <c r="BJ125" s="1"/>
  <c r="BJ126" s="1"/>
  <c r="BJ127" s="1"/>
  <c r="BJ128" s="1"/>
  <c r="BJ129" s="1"/>
  <c r="BJ130" s="1"/>
  <c r="BJ131" s="1"/>
  <c r="BJ132" s="1"/>
  <c r="BJ133" s="1"/>
  <c r="BJ134" s="1"/>
  <c r="BJ135" s="1"/>
  <c r="BJ136" s="1"/>
  <c r="BJ137" s="1"/>
  <c r="BJ138" s="1"/>
  <c r="BJ139" s="1"/>
  <c r="BJ140" s="1"/>
  <c r="BJ141" s="1"/>
  <c r="BJ142" s="1"/>
  <c r="BJ143" s="1"/>
  <c r="BJ144" s="1"/>
  <c r="BJ145" s="1"/>
  <c r="BJ146" s="1"/>
  <c r="BJ147" s="1"/>
  <c r="BJ148" s="1"/>
  <c r="BJ149" s="1"/>
  <c r="BJ150" s="1"/>
  <c r="BJ151" s="1"/>
  <c r="BJ152" s="1"/>
  <c r="BJ153" s="1"/>
  <c r="BJ154" s="1"/>
  <c r="BJ155" s="1"/>
  <c r="BJ156" s="1"/>
  <c r="BJ157" s="1"/>
  <c r="BJ158" s="1"/>
  <c r="BJ159" s="1"/>
  <c r="BJ160" s="1"/>
  <c r="BJ161" s="1"/>
  <c r="BJ162" s="1"/>
  <c r="BJ163" s="1"/>
  <c r="BJ164" s="1"/>
  <c r="BJ165" s="1"/>
  <c r="BJ166" s="1"/>
  <c r="BJ167" s="1"/>
  <c r="BJ168" s="1"/>
  <c r="BJ169" s="1"/>
  <c r="BJ170" s="1"/>
  <c r="BJ171" s="1"/>
  <c r="BJ172" s="1"/>
  <c r="BJ173" s="1"/>
  <c r="BJ174" s="1"/>
  <c r="BJ175" s="1"/>
  <c r="BJ176" s="1"/>
  <c r="BJ177" s="1"/>
  <c r="BJ178" s="1"/>
  <c r="BJ179" s="1"/>
  <c r="BJ180" s="1"/>
  <c r="BJ181" s="1"/>
  <c r="BJ182" s="1"/>
  <c r="BJ183" s="1"/>
  <c r="BJ184" s="1"/>
  <c r="BJ185" s="1"/>
  <c r="BJ186" s="1"/>
  <c r="BJ187" s="1"/>
  <c r="BJ188" s="1"/>
  <c r="BJ189" s="1"/>
  <c r="BJ190" s="1"/>
  <c r="BJ191" s="1"/>
  <c r="BJ192" s="1"/>
  <c r="BJ193" s="1"/>
  <c r="BJ194" s="1"/>
  <c r="BJ195" s="1"/>
  <c r="BJ196" s="1"/>
  <c r="BJ197" s="1"/>
  <c r="BJ198" s="1"/>
  <c r="BJ199" s="1"/>
  <c r="BJ200" s="1"/>
  <c r="BJ201" s="1"/>
  <c r="BJ202" s="1"/>
  <c r="BJ203" s="1"/>
  <c r="BJ204" s="1"/>
  <c r="BJ205" s="1"/>
  <c r="BJ206" s="1"/>
  <c r="BJ207" s="1"/>
  <c r="BJ208" s="1"/>
  <c r="BJ209" s="1"/>
  <c r="BJ210" s="1"/>
  <c r="BJ211" s="1"/>
  <c r="BJ212" s="1"/>
  <c r="BJ213" s="1"/>
  <c r="BJ214" s="1"/>
  <c r="BJ215" s="1"/>
  <c r="BJ216" s="1"/>
  <c r="BJ217" s="1"/>
  <c r="BJ218" s="1"/>
  <c r="BJ219" s="1"/>
  <c r="BJ220" s="1"/>
  <c r="BJ221" s="1"/>
  <c r="BJ222" s="1"/>
  <c r="BJ223" s="1"/>
  <c r="BJ224" s="1"/>
  <c r="BJ225" s="1"/>
  <c r="BJ226" s="1"/>
  <c r="BJ227" s="1"/>
  <c r="BJ228" s="1"/>
  <c r="BJ229" s="1"/>
  <c r="BJ230" s="1"/>
  <c r="BJ231" s="1"/>
  <c r="BJ232" s="1"/>
  <c r="BJ233" s="1"/>
  <c r="BJ234" s="1"/>
  <c r="BJ235" s="1"/>
  <c r="BJ236" s="1"/>
  <c r="BJ237" s="1"/>
  <c r="BJ238" s="1"/>
  <c r="BJ239" s="1"/>
  <c r="BJ240" s="1"/>
  <c r="BJ241" s="1"/>
  <c r="BJ242" s="1"/>
  <c r="BJ243" s="1"/>
  <c r="BJ244" s="1"/>
  <c r="BJ245" s="1"/>
  <c r="BJ246" s="1"/>
  <c r="BJ247" s="1"/>
  <c r="BJ248" s="1"/>
  <c r="BJ249" s="1"/>
  <c r="BJ250" s="1"/>
  <c r="BJ251" s="1"/>
  <c r="BJ252" s="1"/>
  <c r="BJ253" s="1"/>
  <c r="BJ254" s="1"/>
  <c r="BJ255" s="1"/>
  <c r="BJ256" s="1"/>
  <c r="BJ257" s="1"/>
  <c r="BJ258" s="1"/>
  <c r="BJ259" s="1"/>
  <c r="BJ260" s="1"/>
  <c r="BJ261" s="1"/>
  <c r="BJ262" s="1"/>
  <c r="BJ263" s="1"/>
  <c r="BJ264" s="1"/>
  <c r="BJ265" s="1"/>
  <c r="BJ266" s="1"/>
  <c r="BJ267" s="1"/>
  <c r="BJ268" s="1"/>
  <c r="BJ269" s="1"/>
  <c r="BJ270" s="1"/>
  <c r="BJ271" s="1"/>
  <c r="BJ272" s="1"/>
  <c r="BJ273" s="1"/>
  <c r="BJ274" s="1"/>
  <c r="BJ275" s="1"/>
  <c r="BJ276" s="1"/>
  <c r="BJ277" s="1"/>
  <c r="BJ278" s="1"/>
  <c r="BJ279" s="1"/>
  <c r="BJ280" s="1"/>
  <c r="BJ281" s="1"/>
  <c r="BJ282" s="1"/>
  <c r="BJ283" s="1"/>
  <c r="BJ284" s="1"/>
  <c r="BJ285" s="1"/>
  <c r="BJ286" s="1"/>
  <c r="BJ287" s="1"/>
  <c r="BJ288" s="1"/>
  <c r="BJ289" s="1"/>
  <c r="BJ290" s="1"/>
  <c r="BJ291" s="1"/>
  <c r="BJ292" s="1"/>
  <c r="BJ293" s="1"/>
  <c r="BJ294" s="1"/>
  <c r="BJ295" s="1"/>
  <c r="BJ296" s="1"/>
  <c r="BJ297" s="1"/>
  <c r="BJ298" s="1"/>
  <c r="BJ299" s="1"/>
  <c r="BJ300" s="1"/>
  <c r="BJ301" s="1"/>
  <c r="BJ302" s="1"/>
  <c r="BJ303" s="1"/>
  <c r="BJ304" s="1"/>
  <c r="BJ305" s="1"/>
  <c r="BJ306" s="1"/>
  <c r="BJ307" s="1"/>
  <c r="BJ308" s="1"/>
  <c r="BJ309" s="1"/>
  <c r="BJ310" s="1"/>
  <c r="BJ311" s="1"/>
  <c r="BJ312" s="1"/>
  <c r="BJ313" s="1"/>
  <c r="BJ314" s="1"/>
  <c r="BJ315" s="1"/>
  <c r="BJ316" s="1"/>
  <c r="BJ317" s="1"/>
  <c r="BJ318" s="1"/>
  <c r="BJ319" s="1"/>
  <c r="BJ320" s="1"/>
  <c r="BJ321" s="1"/>
  <c r="BJ322" s="1"/>
  <c r="BJ323" s="1"/>
  <c r="BJ324" s="1"/>
  <c r="BJ325" s="1"/>
  <c r="BJ326" s="1"/>
  <c r="BJ327" s="1"/>
  <c r="BJ328" s="1"/>
  <c r="BJ329" s="1"/>
  <c r="BJ330" s="1"/>
  <c r="BJ331" s="1"/>
  <c r="BJ332" s="1"/>
  <c r="BJ333" s="1"/>
  <c r="BJ334" s="1"/>
  <c r="BJ335" s="1"/>
  <c r="BJ336" s="1"/>
  <c r="BJ337" s="1"/>
  <c r="BJ338" s="1"/>
  <c r="BJ339" s="1"/>
  <c r="BJ340" s="1"/>
  <c r="BJ341" s="1"/>
  <c r="BJ342" s="1"/>
  <c r="BJ343" s="1"/>
  <c r="BJ344" s="1"/>
  <c r="BJ345" s="1"/>
  <c r="BJ346" s="1"/>
  <c r="BJ347" s="1"/>
  <c r="BJ348" s="1"/>
  <c r="BJ349" s="1"/>
  <c r="BJ350" s="1"/>
  <c r="BJ351" s="1"/>
  <c r="BJ352" s="1"/>
  <c r="BJ353" s="1"/>
  <c r="BJ354" s="1"/>
  <c r="BJ355" s="1"/>
  <c r="BJ356" s="1"/>
  <c r="BJ357" s="1"/>
  <c r="BJ358" s="1"/>
  <c r="BJ359" s="1"/>
  <c r="BJ360" s="1"/>
  <c r="BJ361" s="1"/>
  <c r="BJ362" s="1"/>
  <c r="BJ363" s="1"/>
  <c r="BJ364" s="1"/>
  <c r="BJ365" s="1"/>
  <c r="BJ366" s="1"/>
  <c r="BJ367" s="1"/>
  <c r="BL7"/>
  <c r="BL8" s="1"/>
  <c r="BL9" s="1"/>
  <c r="BL10" s="1"/>
  <c r="BL11" s="1"/>
  <c r="BL12" s="1"/>
  <c r="BL13" s="1"/>
  <c r="BL14" s="1"/>
  <c r="BL15" s="1"/>
  <c r="BL16" s="1"/>
  <c r="BL17" s="1"/>
  <c r="BL18" s="1"/>
  <c r="BL19" s="1"/>
  <c r="BL20" s="1"/>
  <c r="BL21" s="1"/>
  <c r="BL22" s="1"/>
  <c r="BL23" s="1"/>
  <c r="BL24" s="1"/>
  <c r="BL25" s="1"/>
  <c r="BL26" s="1"/>
  <c r="BL27" s="1"/>
  <c r="BL28" s="1"/>
  <c r="BL29" s="1"/>
  <c r="BL30" s="1"/>
  <c r="BL31" s="1"/>
  <c r="BL32" s="1"/>
  <c r="BL33" s="1"/>
  <c r="BL34" s="1"/>
  <c r="BL35" s="1"/>
  <c r="BL36" s="1"/>
  <c r="BL37" s="1"/>
  <c r="BL38" s="1"/>
  <c r="BL39" s="1"/>
  <c r="BL40" s="1"/>
  <c r="BL41" s="1"/>
  <c r="BL42" s="1"/>
  <c r="BL43" s="1"/>
  <c r="BL44" s="1"/>
  <c r="BL45" s="1"/>
  <c r="BL46" s="1"/>
  <c r="BL47" s="1"/>
  <c r="BL48" s="1"/>
  <c r="BL49" s="1"/>
  <c r="BL50" s="1"/>
  <c r="BL51" s="1"/>
  <c r="BL52" s="1"/>
  <c r="BL53" s="1"/>
  <c r="BL54" s="1"/>
  <c r="BL55" s="1"/>
  <c r="BL56" s="1"/>
  <c r="BL57" s="1"/>
  <c r="BL58" s="1"/>
  <c r="BL59" s="1"/>
  <c r="BL60" s="1"/>
  <c r="BL61" s="1"/>
  <c r="BL62" s="1"/>
  <c r="BL63" s="1"/>
  <c r="BL64" s="1"/>
  <c r="BL65" s="1"/>
  <c r="BL66" s="1"/>
  <c r="BL67" s="1"/>
  <c r="BL68" s="1"/>
  <c r="BL69" s="1"/>
  <c r="BL70" s="1"/>
  <c r="BL71" s="1"/>
  <c r="BL72" s="1"/>
  <c r="BL73" s="1"/>
  <c r="BL74" s="1"/>
  <c r="BL75" s="1"/>
  <c r="BL76" s="1"/>
  <c r="BL77" s="1"/>
  <c r="BL78" s="1"/>
  <c r="BL79" s="1"/>
  <c r="BL80" s="1"/>
  <c r="BL81" s="1"/>
  <c r="BL82" s="1"/>
  <c r="BL83" s="1"/>
  <c r="BL84" s="1"/>
  <c r="BL85" s="1"/>
  <c r="BL86" s="1"/>
  <c r="BL87" s="1"/>
  <c r="BL88" s="1"/>
  <c r="BL89" s="1"/>
  <c r="BL90" s="1"/>
  <c r="BL91" s="1"/>
  <c r="BL92" s="1"/>
  <c r="BL93" s="1"/>
  <c r="BL94" s="1"/>
  <c r="BL95" s="1"/>
  <c r="BL96" s="1"/>
  <c r="BL97" s="1"/>
  <c r="BL98" s="1"/>
  <c r="BL99" s="1"/>
  <c r="BL100" s="1"/>
  <c r="BL101" s="1"/>
  <c r="BL102" s="1"/>
  <c r="BL103" s="1"/>
  <c r="BL104" s="1"/>
  <c r="BL105" s="1"/>
  <c r="BL106" s="1"/>
  <c r="BL107" s="1"/>
  <c r="BL108" s="1"/>
  <c r="BL109" s="1"/>
  <c r="BL110" s="1"/>
  <c r="BL111" s="1"/>
  <c r="BL112" s="1"/>
  <c r="BL113" s="1"/>
  <c r="BL114" s="1"/>
  <c r="BL115" s="1"/>
  <c r="BL116" s="1"/>
  <c r="BL117" s="1"/>
  <c r="BL118" s="1"/>
  <c r="BL119" s="1"/>
  <c r="BL120" s="1"/>
  <c r="BL121" s="1"/>
  <c r="BL122" s="1"/>
  <c r="BL123" s="1"/>
  <c r="BL124" s="1"/>
  <c r="BL125" s="1"/>
  <c r="BL126" s="1"/>
  <c r="BL127" s="1"/>
  <c r="BL128" s="1"/>
  <c r="BL129" s="1"/>
  <c r="BL130" s="1"/>
  <c r="BL131" s="1"/>
  <c r="BL132" s="1"/>
  <c r="BL133" s="1"/>
  <c r="BL134" s="1"/>
  <c r="BL135" s="1"/>
  <c r="BL136" s="1"/>
  <c r="BL137" s="1"/>
  <c r="BL138" s="1"/>
  <c r="BL139" s="1"/>
  <c r="BL140" s="1"/>
  <c r="BL141" s="1"/>
  <c r="BL142" s="1"/>
  <c r="BL143" s="1"/>
  <c r="BL144" s="1"/>
  <c r="BL145" s="1"/>
  <c r="BL146" s="1"/>
  <c r="BL147" s="1"/>
  <c r="BL148" s="1"/>
  <c r="BL149" s="1"/>
  <c r="BL150" s="1"/>
  <c r="BL151" s="1"/>
  <c r="BL152" s="1"/>
  <c r="BL153" s="1"/>
  <c r="BL154" s="1"/>
  <c r="BL155" s="1"/>
  <c r="BL156" s="1"/>
  <c r="BL157" s="1"/>
  <c r="BL158" s="1"/>
  <c r="BL159" s="1"/>
  <c r="BL160" s="1"/>
  <c r="BL161" s="1"/>
  <c r="BL162" s="1"/>
  <c r="BL163" s="1"/>
  <c r="BL164" s="1"/>
  <c r="BL165" s="1"/>
  <c r="BL166" s="1"/>
  <c r="BL167" s="1"/>
  <c r="BL168" s="1"/>
  <c r="BL169" s="1"/>
  <c r="BL170" s="1"/>
  <c r="BL171" s="1"/>
  <c r="BL172" s="1"/>
  <c r="BL173" s="1"/>
  <c r="BL174" s="1"/>
  <c r="BL175" s="1"/>
  <c r="BL176" s="1"/>
  <c r="BL177" s="1"/>
  <c r="BL178" s="1"/>
  <c r="BL179" s="1"/>
  <c r="BL180" s="1"/>
  <c r="BL181" s="1"/>
  <c r="BL182" s="1"/>
  <c r="BL183" s="1"/>
  <c r="BL184" s="1"/>
  <c r="BL185" s="1"/>
  <c r="BL186" s="1"/>
  <c r="BL187" s="1"/>
  <c r="BL188" s="1"/>
  <c r="BL189" s="1"/>
  <c r="BL190" s="1"/>
  <c r="BL191" s="1"/>
  <c r="BL192" s="1"/>
  <c r="BL193" s="1"/>
  <c r="BL194" s="1"/>
  <c r="BL195" s="1"/>
  <c r="BL196" s="1"/>
  <c r="BL197" s="1"/>
  <c r="BL198" s="1"/>
  <c r="BL199" s="1"/>
  <c r="BL200" s="1"/>
  <c r="BL201" s="1"/>
  <c r="BL202" s="1"/>
  <c r="BL203" s="1"/>
  <c r="BL204" s="1"/>
  <c r="BL205" s="1"/>
  <c r="BL206" s="1"/>
  <c r="BL207" s="1"/>
  <c r="BL208" s="1"/>
  <c r="BL209" s="1"/>
  <c r="BL210" s="1"/>
  <c r="BL211" s="1"/>
  <c r="BL212" s="1"/>
  <c r="BL213" s="1"/>
  <c r="BL214" s="1"/>
  <c r="BL215" s="1"/>
  <c r="BL216" s="1"/>
  <c r="BL217" s="1"/>
  <c r="BL218" s="1"/>
  <c r="BL219" s="1"/>
  <c r="BL220" s="1"/>
  <c r="BL221" s="1"/>
  <c r="BL222" s="1"/>
  <c r="BL223" s="1"/>
  <c r="BL224" s="1"/>
  <c r="BL225" s="1"/>
  <c r="BL226" s="1"/>
  <c r="BL227" s="1"/>
  <c r="BL228" s="1"/>
  <c r="BL229" s="1"/>
  <c r="BL230" s="1"/>
  <c r="BL231" s="1"/>
  <c r="BL232" s="1"/>
  <c r="BL233" s="1"/>
  <c r="BL234" s="1"/>
  <c r="BL235" s="1"/>
  <c r="BL236" s="1"/>
  <c r="BL237" s="1"/>
  <c r="BL238" s="1"/>
  <c r="BL239" s="1"/>
  <c r="BL240" s="1"/>
  <c r="BL241" s="1"/>
  <c r="BL242" s="1"/>
  <c r="BL243" s="1"/>
  <c r="BL244" s="1"/>
  <c r="BL245" s="1"/>
  <c r="BL246" s="1"/>
  <c r="BL247" s="1"/>
  <c r="BL248" s="1"/>
  <c r="BL249" s="1"/>
  <c r="BL250" s="1"/>
  <c r="BL251" s="1"/>
  <c r="BL252" s="1"/>
  <c r="BL253" s="1"/>
  <c r="BL254" s="1"/>
  <c r="BL255" s="1"/>
  <c r="BL256" s="1"/>
  <c r="BL257" s="1"/>
  <c r="BL258" s="1"/>
  <c r="BL259" s="1"/>
  <c r="BL260" s="1"/>
  <c r="BL261" s="1"/>
  <c r="BL262" s="1"/>
  <c r="BL263" s="1"/>
  <c r="BL264" s="1"/>
  <c r="BL265" s="1"/>
  <c r="BL266" s="1"/>
  <c r="BL267" s="1"/>
  <c r="BL268" s="1"/>
  <c r="BL269" s="1"/>
  <c r="BL270" s="1"/>
  <c r="BL271" s="1"/>
  <c r="BL272" s="1"/>
  <c r="BL273" s="1"/>
  <c r="BL274" s="1"/>
  <c r="BL275" s="1"/>
  <c r="BL276" s="1"/>
  <c r="BL277" s="1"/>
  <c r="BL278" s="1"/>
  <c r="BL279" s="1"/>
  <c r="BL280" s="1"/>
  <c r="BL281" s="1"/>
  <c r="BL282" s="1"/>
  <c r="BL283" s="1"/>
  <c r="BL284" s="1"/>
  <c r="BL285" s="1"/>
  <c r="BL286" s="1"/>
  <c r="BL287" s="1"/>
  <c r="BL288" s="1"/>
  <c r="BL289" s="1"/>
  <c r="BL290" s="1"/>
  <c r="BL291" s="1"/>
  <c r="BL292" s="1"/>
  <c r="BL293" s="1"/>
  <c r="BL294" s="1"/>
  <c r="BL295" s="1"/>
  <c r="BL296" s="1"/>
  <c r="BL297" s="1"/>
  <c r="BL298" s="1"/>
  <c r="BL299" s="1"/>
  <c r="BL300" s="1"/>
  <c r="BL301" s="1"/>
  <c r="BL302" s="1"/>
  <c r="BL303" s="1"/>
  <c r="BL304" s="1"/>
  <c r="BL305" s="1"/>
  <c r="BL306" s="1"/>
  <c r="BL307" s="1"/>
  <c r="BL308" s="1"/>
  <c r="BL309" s="1"/>
  <c r="BL310" s="1"/>
  <c r="BL311" s="1"/>
  <c r="BL312" s="1"/>
  <c r="BL313" s="1"/>
  <c r="BL314" s="1"/>
  <c r="BL315" s="1"/>
  <c r="BL316" s="1"/>
  <c r="BL317" s="1"/>
  <c r="BL318" s="1"/>
  <c r="BL319" s="1"/>
  <c r="BL320" s="1"/>
  <c r="BL321" s="1"/>
  <c r="BL322" s="1"/>
  <c r="BL323" s="1"/>
  <c r="BL324" s="1"/>
  <c r="BL325" s="1"/>
  <c r="BL326" s="1"/>
  <c r="BL327" s="1"/>
  <c r="BL328" s="1"/>
  <c r="BL329" s="1"/>
  <c r="BL330" s="1"/>
  <c r="BL331" s="1"/>
  <c r="BL332" s="1"/>
  <c r="BL333" s="1"/>
  <c r="BL334" s="1"/>
  <c r="BL335" s="1"/>
  <c r="BL336" s="1"/>
  <c r="BL337" s="1"/>
  <c r="BL338" s="1"/>
  <c r="BL339" s="1"/>
  <c r="BL340" s="1"/>
  <c r="BL341" s="1"/>
  <c r="BL342" s="1"/>
  <c r="BL343" s="1"/>
  <c r="BL344" s="1"/>
  <c r="BL345" s="1"/>
  <c r="BL346" s="1"/>
  <c r="BL347" s="1"/>
  <c r="BL348" s="1"/>
  <c r="BL349" s="1"/>
  <c r="BL350" s="1"/>
  <c r="BL351" s="1"/>
  <c r="BL352" s="1"/>
  <c r="BL353" s="1"/>
  <c r="BL354" s="1"/>
  <c r="BL355" s="1"/>
  <c r="BL356" s="1"/>
  <c r="BL357" s="1"/>
  <c r="BL358" s="1"/>
  <c r="BL359" s="1"/>
  <c r="BL360" s="1"/>
  <c r="BL361" s="1"/>
  <c r="BL362" s="1"/>
  <c r="BL363" s="1"/>
  <c r="BL364" s="1"/>
  <c r="BL365" s="1"/>
  <c r="BL366" s="1"/>
  <c r="BL367" s="1"/>
  <c r="BN7"/>
  <c r="BN8" s="1"/>
  <c r="BN9" s="1"/>
  <c r="BN10" s="1"/>
  <c r="BN11" s="1"/>
  <c r="BN12" s="1"/>
  <c r="BN13" s="1"/>
  <c r="BN14" s="1"/>
  <c r="BN15" s="1"/>
  <c r="BN16" s="1"/>
  <c r="BN17" s="1"/>
  <c r="BN18" s="1"/>
  <c r="BN19" s="1"/>
  <c r="BN20" s="1"/>
  <c r="BN21" s="1"/>
  <c r="BN22" s="1"/>
  <c r="BN23" s="1"/>
  <c r="BN24" s="1"/>
  <c r="BN25" s="1"/>
  <c r="BN26" s="1"/>
  <c r="BN27" s="1"/>
  <c r="BN28" s="1"/>
  <c r="BN29" s="1"/>
  <c r="BN30" s="1"/>
  <c r="BN31" s="1"/>
  <c r="BN32" s="1"/>
  <c r="BN33" s="1"/>
  <c r="BN34" s="1"/>
  <c r="BN35" s="1"/>
  <c r="BN36" s="1"/>
  <c r="BN37" s="1"/>
  <c r="BN38" s="1"/>
  <c r="BN39" s="1"/>
  <c r="BN40" s="1"/>
  <c r="BN41" s="1"/>
  <c r="BN42" s="1"/>
  <c r="BN43" s="1"/>
  <c r="BN44" s="1"/>
  <c r="BN45" s="1"/>
  <c r="BN46" s="1"/>
  <c r="BN47" s="1"/>
  <c r="BN48" s="1"/>
  <c r="BN49" s="1"/>
  <c r="BN50" s="1"/>
  <c r="BN51" s="1"/>
  <c r="BN52" s="1"/>
  <c r="BN53" s="1"/>
  <c r="BN54" s="1"/>
  <c r="BN55" s="1"/>
  <c r="BN56" s="1"/>
  <c r="BN57" s="1"/>
  <c r="BN58" s="1"/>
  <c r="BN59" s="1"/>
  <c r="BN60" s="1"/>
  <c r="BN61" s="1"/>
  <c r="BN62" s="1"/>
  <c r="BN63" s="1"/>
  <c r="BN64" s="1"/>
  <c r="BN65" s="1"/>
  <c r="BN66" s="1"/>
  <c r="BN67" s="1"/>
  <c r="BN68" s="1"/>
  <c r="BN69" s="1"/>
  <c r="BN70" s="1"/>
  <c r="BN71" s="1"/>
  <c r="BN72" s="1"/>
  <c r="BN73" s="1"/>
  <c r="BN74" s="1"/>
  <c r="BN75" s="1"/>
  <c r="BN76" s="1"/>
  <c r="BN77" s="1"/>
  <c r="BN78" s="1"/>
  <c r="BN79" s="1"/>
  <c r="BN80" s="1"/>
  <c r="BN81" s="1"/>
  <c r="BN82" s="1"/>
  <c r="BN83" s="1"/>
  <c r="BN84" s="1"/>
  <c r="BN85" s="1"/>
  <c r="BN86" s="1"/>
  <c r="BN87" s="1"/>
  <c r="BN88" s="1"/>
  <c r="BN89" s="1"/>
  <c r="BN90" s="1"/>
  <c r="BN91" s="1"/>
  <c r="BN92" s="1"/>
  <c r="BN93" s="1"/>
  <c r="BN94" s="1"/>
  <c r="BN95" s="1"/>
  <c r="BN96" s="1"/>
  <c r="BN97" s="1"/>
  <c r="BN98" s="1"/>
  <c r="BN99" s="1"/>
  <c r="BN100" s="1"/>
  <c r="BN101" s="1"/>
  <c r="BN102" s="1"/>
  <c r="BN103" s="1"/>
  <c r="BN104" s="1"/>
  <c r="BN105" s="1"/>
  <c r="BN106" s="1"/>
  <c r="BN107" s="1"/>
  <c r="BN108" s="1"/>
  <c r="BN109" s="1"/>
  <c r="BN110" s="1"/>
  <c r="BN111" s="1"/>
  <c r="BN112" s="1"/>
  <c r="BN113" s="1"/>
  <c r="BN114" s="1"/>
  <c r="BN115" s="1"/>
  <c r="BN116" s="1"/>
  <c r="BN117" s="1"/>
  <c r="BN118" s="1"/>
  <c r="BN119" s="1"/>
  <c r="BN120" s="1"/>
  <c r="BN121" s="1"/>
  <c r="BN122" s="1"/>
  <c r="BN123" s="1"/>
  <c r="BN124" s="1"/>
  <c r="BN125" s="1"/>
  <c r="BN126" s="1"/>
  <c r="BN127" s="1"/>
  <c r="BN128" s="1"/>
  <c r="BN129" s="1"/>
  <c r="BN130" s="1"/>
  <c r="BN131" s="1"/>
  <c r="BN132" s="1"/>
  <c r="BN133" s="1"/>
  <c r="BN134" s="1"/>
  <c r="BN135" s="1"/>
  <c r="BN136" s="1"/>
  <c r="BN137" s="1"/>
  <c r="BN138" s="1"/>
  <c r="BN139" s="1"/>
  <c r="BN140" s="1"/>
  <c r="BN141" s="1"/>
  <c r="BN142" s="1"/>
  <c r="BN143" s="1"/>
  <c r="BN144" s="1"/>
  <c r="BN145" s="1"/>
  <c r="BN146" s="1"/>
  <c r="BN147" s="1"/>
  <c r="BN148" s="1"/>
  <c r="BN149" s="1"/>
  <c r="BN150" s="1"/>
  <c r="BN151" s="1"/>
  <c r="BN152" s="1"/>
  <c r="BN153" s="1"/>
  <c r="BN154" s="1"/>
  <c r="BN155" s="1"/>
  <c r="BN156" s="1"/>
  <c r="BN157" s="1"/>
  <c r="BN158" s="1"/>
  <c r="BN159" s="1"/>
  <c r="BN160" s="1"/>
  <c r="BN161" s="1"/>
  <c r="BN162" s="1"/>
  <c r="BN163" s="1"/>
  <c r="BN164" s="1"/>
  <c r="BN165" s="1"/>
  <c r="BN166" s="1"/>
  <c r="BN167" s="1"/>
  <c r="BN168" s="1"/>
  <c r="BN169" s="1"/>
  <c r="BN170" s="1"/>
  <c r="BN171" s="1"/>
  <c r="BN172" s="1"/>
  <c r="BN173" s="1"/>
  <c r="BN174" s="1"/>
  <c r="BN175" s="1"/>
  <c r="BN176" s="1"/>
  <c r="BN177" s="1"/>
  <c r="BN178" s="1"/>
  <c r="BN179" s="1"/>
  <c r="BN180" s="1"/>
  <c r="BN181" s="1"/>
  <c r="BN182" s="1"/>
  <c r="BN183" s="1"/>
  <c r="BN184" s="1"/>
  <c r="BN185" s="1"/>
  <c r="BN186" s="1"/>
  <c r="BN187" s="1"/>
  <c r="BN188" s="1"/>
  <c r="BN189" s="1"/>
  <c r="BN190" s="1"/>
  <c r="BN191" s="1"/>
  <c r="BN192" s="1"/>
  <c r="BN193" s="1"/>
  <c r="BN194" s="1"/>
  <c r="BN195" s="1"/>
  <c r="BN196" s="1"/>
  <c r="BN197" s="1"/>
  <c r="BN198" s="1"/>
  <c r="BN199" s="1"/>
  <c r="BN200" s="1"/>
  <c r="BN201" s="1"/>
  <c r="BN202" s="1"/>
  <c r="BN203" s="1"/>
  <c r="BN204" s="1"/>
  <c r="BN205" s="1"/>
  <c r="BN206" s="1"/>
  <c r="BN207" s="1"/>
  <c r="BN208" s="1"/>
  <c r="BN209" s="1"/>
  <c r="BN210" s="1"/>
  <c r="BN211" s="1"/>
  <c r="BN212" s="1"/>
  <c r="BN213" s="1"/>
  <c r="BN214" s="1"/>
  <c r="BN215" s="1"/>
  <c r="BN216" s="1"/>
  <c r="BN217" s="1"/>
  <c r="BN218" s="1"/>
  <c r="BN219" s="1"/>
  <c r="BN220" s="1"/>
  <c r="BN221" s="1"/>
  <c r="BN222" s="1"/>
  <c r="BN223" s="1"/>
  <c r="BN224" s="1"/>
  <c r="BN225" s="1"/>
  <c r="BN226" s="1"/>
  <c r="BN227" s="1"/>
  <c r="BN228" s="1"/>
  <c r="BN229" s="1"/>
  <c r="BN230" s="1"/>
  <c r="BN231" s="1"/>
  <c r="BN232" s="1"/>
  <c r="BN233" s="1"/>
  <c r="BN234" s="1"/>
  <c r="BN235" s="1"/>
  <c r="BN236" s="1"/>
  <c r="BN237" s="1"/>
  <c r="BN238" s="1"/>
  <c r="BN239" s="1"/>
  <c r="BN240" s="1"/>
  <c r="BN241" s="1"/>
  <c r="BN242" s="1"/>
  <c r="BN243" s="1"/>
  <c r="BN244" s="1"/>
  <c r="BN245" s="1"/>
  <c r="BN246" s="1"/>
  <c r="BN247" s="1"/>
  <c r="BN248" s="1"/>
  <c r="BN249" s="1"/>
  <c r="BN250" s="1"/>
  <c r="BN251" s="1"/>
  <c r="BN252" s="1"/>
  <c r="BN253" s="1"/>
  <c r="BN254" s="1"/>
  <c r="BN255" s="1"/>
  <c r="BN256" s="1"/>
  <c r="BN257" s="1"/>
  <c r="BN258" s="1"/>
  <c r="BN259" s="1"/>
  <c r="BN260" s="1"/>
  <c r="BN261" s="1"/>
  <c r="BN262" s="1"/>
  <c r="BN263" s="1"/>
  <c r="BN264" s="1"/>
  <c r="BN265" s="1"/>
  <c r="BN266" s="1"/>
  <c r="BN267" s="1"/>
  <c r="BN268" s="1"/>
  <c r="BN269" s="1"/>
  <c r="BN270" s="1"/>
  <c r="BN271" s="1"/>
  <c r="BN272" s="1"/>
  <c r="BN273" s="1"/>
  <c r="BN274" s="1"/>
  <c r="BN275" s="1"/>
  <c r="BN276" s="1"/>
  <c r="BN277" s="1"/>
  <c r="BN278" s="1"/>
  <c r="BN279" s="1"/>
  <c r="BN280" s="1"/>
  <c r="BN281" s="1"/>
  <c r="BN282" s="1"/>
  <c r="BN283" s="1"/>
  <c r="BN284" s="1"/>
  <c r="BN285" s="1"/>
  <c r="BN286" s="1"/>
  <c r="BN287" s="1"/>
  <c r="BN288" s="1"/>
  <c r="BN289" s="1"/>
  <c r="BN290" s="1"/>
  <c r="BN291" s="1"/>
  <c r="BN292" s="1"/>
  <c r="BN293" s="1"/>
  <c r="BN294" s="1"/>
  <c r="BN295" s="1"/>
  <c r="BN296" s="1"/>
  <c r="BN297" s="1"/>
  <c r="BN298" s="1"/>
  <c r="BN299" s="1"/>
  <c r="BN300" s="1"/>
  <c r="BN301" s="1"/>
  <c r="BN302" s="1"/>
  <c r="BN303" s="1"/>
  <c r="BN304" s="1"/>
  <c r="BN305" s="1"/>
  <c r="BN306" s="1"/>
  <c r="BN307" s="1"/>
  <c r="BN308" s="1"/>
  <c r="BN309" s="1"/>
  <c r="BN310" s="1"/>
  <c r="BN311" s="1"/>
  <c r="BN312" s="1"/>
  <c r="BN313" s="1"/>
  <c r="BN314" s="1"/>
  <c r="BN315" s="1"/>
  <c r="BN316" s="1"/>
  <c r="BN317" s="1"/>
  <c r="BN318" s="1"/>
  <c r="BN319" s="1"/>
  <c r="BN320" s="1"/>
  <c r="BN321" s="1"/>
  <c r="BN322" s="1"/>
  <c r="BN323" s="1"/>
  <c r="BN324" s="1"/>
  <c r="BN325" s="1"/>
  <c r="BN326" s="1"/>
  <c r="BN327" s="1"/>
  <c r="BN328" s="1"/>
  <c r="BN329" s="1"/>
  <c r="BN330" s="1"/>
  <c r="BN331" s="1"/>
  <c r="BN332" s="1"/>
  <c r="BN333" s="1"/>
  <c r="BN334" s="1"/>
  <c r="BN335" s="1"/>
  <c r="BN336" s="1"/>
  <c r="BN337" s="1"/>
  <c r="BN338" s="1"/>
  <c r="BN339" s="1"/>
  <c r="BN340" s="1"/>
  <c r="BN341" s="1"/>
  <c r="BN342" s="1"/>
  <c r="BN343" s="1"/>
  <c r="BN344" s="1"/>
  <c r="BN345" s="1"/>
  <c r="BN346" s="1"/>
  <c r="BN347" s="1"/>
  <c r="BN348" s="1"/>
  <c r="BN349" s="1"/>
  <c r="BN350" s="1"/>
  <c r="BN351" s="1"/>
  <c r="BN352" s="1"/>
  <c r="BN353" s="1"/>
  <c r="BN354" s="1"/>
  <c r="BN355" s="1"/>
  <c r="BN356" s="1"/>
  <c r="BN357" s="1"/>
  <c r="BN358" s="1"/>
  <c r="BN359" s="1"/>
  <c r="BN360" s="1"/>
  <c r="BN361" s="1"/>
  <c r="BN362" s="1"/>
  <c r="BN363" s="1"/>
  <c r="BN364" s="1"/>
  <c r="BN365" s="1"/>
  <c r="BN366" s="1"/>
  <c r="BN367" s="1"/>
  <c r="BP7"/>
  <c r="BP8" s="1"/>
  <c r="BP9" s="1"/>
  <c r="BP10" s="1"/>
  <c r="BP11" s="1"/>
  <c r="BP12" s="1"/>
  <c r="BP13" s="1"/>
  <c r="BP14" s="1"/>
  <c r="BP15" s="1"/>
  <c r="BP16" s="1"/>
  <c r="BP17" s="1"/>
  <c r="BP18" s="1"/>
  <c r="BP19" s="1"/>
  <c r="BP20" s="1"/>
  <c r="BP21" s="1"/>
  <c r="BP22" s="1"/>
  <c r="BP23" s="1"/>
  <c r="BP24" s="1"/>
  <c r="BP25" s="1"/>
  <c r="BP26" s="1"/>
  <c r="BP27" s="1"/>
  <c r="BP28" s="1"/>
  <c r="BP29" s="1"/>
  <c r="BP30" s="1"/>
  <c r="BP31" s="1"/>
  <c r="BP32" s="1"/>
  <c r="BP33" s="1"/>
  <c r="BP34" s="1"/>
  <c r="BP35" s="1"/>
  <c r="BP36" s="1"/>
  <c r="BP37" s="1"/>
  <c r="BP38" s="1"/>
  <c r="BP39" s="1"/>
  <c r="BP40" s="1"/>
  <c r="BP41" s="1"/>
  <c r="BP42" s="1"/>
  <c r="BP43" s="1"/>
  <c r="BP44" s="1"/>
  <c r="BP45" s="1"/>
  <c r="BP46" s="1"/>
  <c r="BP47" s="1"/>
  <c r="BP48" s="1"/>
  <c r="BP49" s="1"/>
  <c r="BP50" s="1"/>
  <c r="BP51" s="1"/>
  <c r="BP52" s="1"/>
  <c r="BP53" s="1"/>
  <c r="BP54" s="1"/>
  <c r="BP55" s="1"/>
  <c r="BP56" s="1"/>
  <c r="BP57" s="1"/>
  <c r="BP58" s="1"/>
  <c r="BP59" s="1"/>
  <c r="BP60" s="1"/>
  <c r="BP61" s="1"/>
  <c r="BP62" s="1"/>
  <c r="BP63" s="1"/>
  <c r="BP64" s="1"/>
  <c r="BP65" s="1"/>
  <c r="BP66" s="1"/>
  <c r="BP67" s="1"/>
  <c r="BP68" s="1"/>
  <c r="BP69" s="1"/>
  <c r="BP70" s="1"/>
  <c r="BP71" s="1"/>
  <c r="BP72" s="1"/>
  <c r="BP73" s="1"/>
  <c r="BP74" s="1"/>
  <c r="BP75" s="1"/>
  <c r="BP76" s="1"/>
  <c r="BP77" s="1"/>
  <c r="BP78" s="1"/>
  <c r="BP79" s="1"/>
  <c r="BP80" s="1"/>
  <c r="BP81" s="1"/>
  <c r="BP82" s="1"/>
  <c r="BP83" s="1"/>
  <c r="BP84" s="1"/>
  <c r="BP85" s="1"/>
  <c r="BP86" s="1"/>
  <c r="BP87" s="1"/>
  <c r="BP88" s="1"/>
  <c r="BP89" s="1"/>
  <c r="BP90" s="1"/>
  <c r="BP91" s="1"/>
  <c r="BP92" s="1"/>
  <c r="BP93" s="1"/>
  <c r="BP94" s="1"/>
  <c r="BP95" s="1"/>
  <c r="BP96" s="1"/>
  <c r="BP97" s="1"/>
  <c r="BP98" s="1"/>
  <c r="BP99" s="1"/>
  <c r="BP100" s="1"/>
  <c r="BP101" s="1"/>
  <c r="BP102" s="1"/>
  <c r="BP103" s="1"/>
  <c r="BP104" s="1"/>
  <c r="BP105" s="1"/>
  <c r="BP106" s="1"/>
  <c r="BP107" s="1"/>
  <c r="BP108" s="1"/>
  <c r="BP109" s="1"/>
  <c r="BP110" s="1"/>
  <c r="BP111" s="1"/>
  <c r="BP112" s="1"/>
  <c r="BP113" s="1"/>
  <c r="BP114" s="1"/>
  <c r="BP115" s="1"/>
  <c r="BP116" s="1"/>
  <c r="BP117" s="1"/>
  <c r="BP118" s="1"/>
  <c r="BP119" s="1"/>
  <c r="BP120" s="1"/>
  <c r="BP121" s="1"/>
  <c r="BP122" s="1"/>
  <c r="BP123" s="1"/>
  <c r="BP124" s="1"/>
  <c r="BP125" s="1"/>
  <c r="BP126" s="1"/>
  <c r="BP127" s="1"/>
  <c r="BP128" s="1"/>
  <c r="BP129" s="1"/>
  <c r="BP130" s="1"/>
  <c r="BP131" s="1"/>
  <c r="BP132" s="1"/>
  <c r="BP133" s="1"/>
  <c r="BP134" s="1"/>
  <c r="BP135" s="1"/>
  <c r="BP136" s="1"/>
  <c r="BP137" s="1"/>
  <c r="BP138" s="1"/>
  <c r="BP139" s="1"/>
  <c r="BP140" s="1"/>
  <c r="BP141" s="1"/>
  <c r="BP142" s="1"/>
  <c r="BP143" s="1"/>
  <c r="BP144" s="1"/>
  <c r="BP145" s="1"/>
  <c r="BP146" s="1"/>
  <c r="BP147" s="1"/>
  <c r="BP148" s="1"/>
  <c r="BP149" s="1"/>
  <c r="BP150" s="1"/>
  <c r="BP151" s="1"/>
  <c r="BP152" s="1"/>
  <c r="BP153" s="1"/>
  <c r="BP154" s="1"/>
  <c r="BP155" s="1"/>
  <c r="BP156" s="1"/>
  <c r="BP157" s="1"/>
  <c r="BP158" s="1"/>
  <c r="BP159" s="1"/>
  <c r="BP160" s="1"/>
  <c r="BP161" s="1"/>
  <c r="BP162" s="1"/>
  <c r="BP163" s="1"/>
  <c r="BP164" s="1"/>
  <c r="BP165" s="1"/>
  <c r="BP166" s="1"/>
  <c r="BP167" s="1"/>
  <c r="BP168" s="1"/>
  <c r="BP169" s="1"/>
  <c r="BP170" s="1"/>
  <c r="BP171" s="1"/>
  <c r="BP172" s="1"/>
  <c r="BP173" s="1"/>
  <c r="BP174" s="1"/>
  <c r="BP175" s="1"/>
  <c r="BP176" s="1"/>
  <c r="BP177" s="1"/>
  <c r="BP178" s="1"/>
  <c r="BP179" s="1"/>
  <c r="BP180" s="1"/>
  <c r="BP181" s="1"/>
  <c r="BP182" s="1"/>
  <c r="BP183" s="1"/>
  <c r="BP184" s="1"/>
  <c r="BP185" s="1"/>
  <c r="BP186" s="1"/>
  <c r="BP187" s="1"/>
  <c r="BP188" s="1"/>
  <c r="BP189" s="1"/>
  <c r="BP190" s="1"/>
  <c r="BP191" s="1"/>
  <c r="BP192" s="1"/>
  <c r="BP193" s="1"/>
  <c r="BP194" s="1"/>
  <c r="BP195" s="1"/>
  <c r="BP196" s="1"/>
  <c r="BP197" s="1"/>
  <c r="BP198" s="1"/>
  <c r="BP199" s="1"/>
  <c r="BP200" s="1"/>
  <c r="BP201" s="1"/>
  <c r="BP202" s="1"/>
  <c r="BP203" s="1"/>
  <c r="BP204" s="1"/>
  <c r="BP205" s="1"/>
  <c r="BP206" s="1"/>
  <c r="BP207" s="1"/>
  <c r="BP208" s="1"/>
  <c r="BP209" s="1"/>
  <c r="BP210" s="1"/>
  <c r="BP211" s="1"/>
  <c r="BP212" s="1"/>
  <c r="BP213" s="1"/>
  <c r="BP214" s="1"/>
  <c r="BP215" s="1"/>
  <c r="BP216" s="1"/>
  <c r="BP217" s="1"/>
  <c r="BP218" s="1"/>
  <c r="BP219" s="1"/>
  <c r="BP220" s="1"/>
  <c r="BP221" s="1"/>
  <c r="BP222" s="1"/>
  <c r="BP223" s="1"/>
  <c r="BP224" s="1"/>
  <c r="BP225" s="1"/>
  <c r="BP226" s="1"/>
  <c r="BP227" s="1"/>
  <c r="BP228" s="1"/>
  <c r="BP229" s="1"/>
  <c r="BP230" s="1"/>
  <c r="BP231" s="1"/>
  <c r="BP232" s="1"/>
  <c r="BP233" s="1"/>
  <c r="BP234" s="1"/>
  <c r="BP235" s="1"/>
  <c r="BP236" s="1"/>
  <c r="BP237" s="1"/>
  <c r="BP238" s="1"/>
  <c r="BP239" s="1"/>
  <c r="BP240" s="1"/>
  <c r="BP241" s="1"/>
  <c r="BP242" s="1"/>
  <c r="BP243" s="1"/>
  <c r="BP244" s="1"/>
  <c r="BP245" s="1"/>
  <c r="BP246" s="1"/>
  <c r="BP247" s="1"/>
  <c r="BP248" s="1"/>
  <c r="BP249" s="1"/>
  <c r="BP250" s="1"/>
  <c r="BP251" s="1"/>
  <c r="BP252" s="1"/>
  <c r="BP253" s="1"/>
  <c r="BP254" s="1"/>
  <c r="BP255" s="1"/>
  <c r="BP256" s="1"/>
  <c r="BP257" s="1"/>
  <c r="BP258" s="1"/>
  <c r="BP259" s="1"/>
  <c r="BP260" s="1"/>
  <c r="BP261" s="1"/>
  <c r="BP262" s="1"/>
  <c r="BP263" s="1"/>
  <c r="BP264" s="1"/>
  <c r="BP265" s="1"/>
  <c r="BP266" s="1"/>
  <c r="BP267" s="1"/>
  <c r="BP268" s="1"/>
  <c r="BP269" s="1"/>
  <c r="BP270" s="1"/>
  <c r="BP271" s="1"/>
  <c r="BP272" s="1"/>
  <c r="BP273" s="1"/>
  <c r="BP274" s="1"/>
  <c r="BP275" s="1"/>
  <c r="BP276" s="1"/>
  <c r="BP277" s="1"/>
  <c r="BP278" s="1"/>
  <c r="BP279" s="1"/>
  <c r="BP280" s="1"/>
  <c r="BP281" s="1"/>
  <c r="BP282" s="1"/>
  <c r="BP283" s="1"/>
  <c r="BP284" s="1"/>
  <c r="BP285" s="1"/>
  <c r="BP286" s="1"/>
  <c r="BP287" s="1"/>
  <c r="BP288" s="1"/>
  <c r="BP289" s="1"/>
  <c r="BP290" s="1"/>
  <c r="BP291" s="1"/>
  <c r="BP292" s="1"/>
  <c r="BP293" s="1"/>
  <c r="BP294" s="1"/>
  <c r="BP295" s="1"/>
  <c r="BP296" s="1"/>
  <c r="BP297" s="1"/>
  <c r="BP298" s="1"/>
  <c r="BP299" s="1"/>
  <c r="BP300" s="1"/>
  <c r="BP301" s="1"/>
  <c r="BP302" s="1"/>
  <c r="BP303" s="1"/>
  <c r="BP304" s="1"/>
  <c r="BP305" s="1"/>
  <c r="BP306" s="1"/>
  <c r="BP307" s="1"/>
  <c r="BP308" s="1"/>
  <c r="BP309" s="1"/>
  <c r="BP310" s="1"/>
  <c r="BP311" s="1"/>
  <c r="BP312" s="1"/>
  <c r="BP313" s="1"/>
  <c r="BP314" s="1"/>
  <c r="BP315" s="1"/>
  <c r="BP316" s="1"/>
  <c r="BP317" s="1"/>
  <c r="BP318" s="1"/>
  <c r="BP319" s="1"/>
  <c r="BP320" s="1"/>
  <c r="BP321" s="1"/>
  <c r="BP322" s="1"/>
  <c r="BP323" s="1"/>
  <c r="BP324" s="1"/>
  <c r="BP325" s="1"/>
  <c r="BP326" s="1"/>
  <c r="BP327" s="1"/>
  <c r="BP328" s="1"/>
  <c r="BP329" s="1"/>
  <c r="BP330" s="1"/>
  <c r="BP331" s="1"/>
  <c r="BP332" s="1"/>
  <c r="BP333" s="1"/>
  <c r="BP334" s="1"/>
  <c r="BP335" s="1"/>
  <c r="BP336" s="1"/>
  <c r="BP337" s="1"/>
  <c r="BP338" s="1"/>
  <c r="BP339" s="1"/>
  <c r="BP340" s="1"/>
  <c r="BP341" s="1"/>
  <c r="BP342" s="1"/>
  <c r="BP343" s="1"/>
  <c r="BP344" s="1"/>
  <c r="BP345" s="1"/>
  <c r="BP346" s="1"/>
  <c r="BP347" s="1"/>
  <c r="BP348" s="1"/>
  <c r="BP349" s="1"/>
  <c r="BP350" s="1"/>
  <c r="BP351" s="1"/>
  <c r="BP352" s="1"/>
  <c r="BP353" s="1"/>
  <c r="BP354" s="1"/>
  <c r="BP355" s="1"/>
  <c r="BP356" s="1"/>
  <c r="BP357" s="1"/>
  <c r="BP358" s="1"/>
  <c r="BP359" s="1"/>
  <c r="BP360" s="1"/>
  <c r="BP361" s="1"/>
  <c r="BP362" s="1"/>
  <c r="BP363" s="1"/>
  <c r="BP364" s="1"/>
  <c r="BP365" s="1"/>
  <c r="BP366" s="1"/>
  <c r="BP367" s="1"/>
  <c r="BR7"/>
  <c r="BR8" s="1"/>
  <c r="BR9" s="1"/>
  <c r="BR10" s="1"/>
  <c r="BR11" s="1"/>
  <c r="BR12" s="1"/>
  <c r="BR13" s="1"/>
  <c r="BR14" s="1"/>
  <c r="BR15" s="1"/>
  <c r="BR16" s="1"/>
  <c r="BR17" s="1"/>
  <c r="BR18" s="1"/>
  <c r="BR19" s="1"/>
  <c r="BR20" s="1"/>
  <c r="BR21" s="1"/>
  <c r="BR22" s="1"/>
  <c r="BR23" s="1"/>
  <c r="BR24" s="1"/>
  <c r="BR25" s="1"/>
  <c r="BR26" s="1"/>
  <c r="BR27" s="1"/>
  <c r="BR28" s="1"/>
  <c r="BR29" s="1"/>
  <c r="BR30" s="1"/>
  <c r="BR31" s="1"/>
  <c r="BR32" s="1"/>
  <c r="BR33" s="1"/>
  <c r="BR34" s="1"/>
  <c r="BR35" s="1"/>
  <c r="BR36" s="1"/>
  <c r="BR37" s="1"/>
  <c r="BR38" s="1"/>
  <c r="BR39" s="1"/>
  <c r="BR40" s="1"/>
  <c r="BR41" s="1"/>
  <c r="BR42" s="1"/>
  <c r="BR43" s="1"/>
  <c r="BR44" s="1"/>
  <c r="BR45" s="1"/>
  <c r="BR46" s="1"/>
  <c r="BR47" s="1"/>
  <c r="BR48" s="1"/>
  <c r="BR49" s="1"/>
  <c r="BR50" s="1"/>
  <c r="BR51" s="1"/>
  <c r="BR52" s="1"/>
  <c r="BR53" s="1"/>
  <c r="BR54" s="1"/>
  <c r="BR55" s="1"/>
  <c r="BR56" s="1"/>
  <c r="BR57" s="1"/>
  <c r="BR58" s="1"/>
  <c r="BR59" s="1"/>
  <c r="BR60" s="1"/>
  <c r="BR61" s="1"/>
  <c r="BR62" s="1"/>
  <c r="BR63" s="1"/>
  <c r="BR64" s="1"/>
  <c r="BR65" s="1"/>
  <c r="BR66" s="1"/>
  <c r="BR67" s="1"/>
  <c r="BR68" s="1"/>
  <c r="BR69" s="1"/>
  <c r="BR70" s="1"/>
  <c r="BR71" s="1"/>
  <c r="BR72" s="1"/>
  <c r="BR73" s="1"/>
  <c r="BR74" s="1"/>
  <c r="BR75" s="1"/>
  <c r="BR76" s="1"/>
  <c r="BR77" s="1"/>
  <c r="BR78" s="1"/>
  <c r="BR79" s="1"/>
  <c r="BR80" s="1"/>
  <c r="BR81" s="1"/>
  <c r="BR82" s="1"/>
  <c r="BR83" s="1"/>
  <c r="BR84" s="1"/>
  <c r="BR85" s="1"/>
  <c r="BR86" s="1"/>
  <c r="BR87" s="1"/>
  <c r="BR88" s="1"/>
  <c r="BR89" s="1"/>
  <c r="BR90" s="1"/>
  <c r="BR91" s="1"/>
  <c r="BR92" s="1"/>
  <c r="BR93" s="1"/>
  <c r="BR94" s="1"/>
  <c r="BR95" s="1"/>
  <c r="BR96" s="1"/>
  <c r="BR97" s="1"/>
  <c r="BR98" s="1"/>
  <c r="BR99" s="1"/>
  <c r="BR100" s="1"/>
  <c r="BR101" s="1"/>
  <c r="BR102" s="1"/>
  <c r="BR103" s="1"/>
  <c r="BR104" s="1"/>
  <c r="BR105" s="1"/>
  <c r="BR106" s="1"/>
  <c r="BR107" s="1"/>
  <c r="BR108" s="1"/>
  <c r="BR109" s="1"/>
  <c r="BR110" s="1"/>
  <c r="BR111" s="1"/>
  <c r="BR112" s="1"/>
  <c r="BR113" s="1"/>
  <c r="BR114" s="1"/>
  <c r="BR115" s="1"/>
  <c r="BR116" s="1"/>
  <c r="BR117" s="1"/>
  <c r="BR118" s="1"/>
  <c r="BR119" s="1"/>
  <c r="BR120" s="1"/>
  <c r="BR121" s="1"/>
  <c r="BR122" s="1"/>
  <c r="BR123" s="1"/>
  <c r="BR124" s="1"/>
  <c r="BR125" s="1"/>
  <c r="BR126" s="1"/>
  <c r="BR127" s="1"/>
  <c r="BR128" s="1"/>
  <c r="BR129" s="1"/>
  <c r="BR130" s="1"/>
  <c r="BR131" s="1"/>
  <c r="BR132" s="1"/>
  <c r="BR133" s="1"/>
  <c r="BR134" s="1"/>
  <c r="BR135" s="1"/>
  <c r="BR136" s="1"/>
  <c r="BR137" s="1"/>
  <c r="BR138" s="1"/>
  <c r="BR139" s="1"/>
  <c r="BR140" s="1"/>
  <c r="BR141" s="1"/>
  <c r="BR142" s="1"/>
  <c r="BR143" s="1"/>
  <c r="BR144" s="1"/>
  <c r="BR145" s="1"/>
  <c r="BR146" s="1"/>
  <c r="BR147" s="1"/>
  <c r="BR148" s="1"/>
  <c r="BR149" s="1"/>
  <c r="BR150" s="1"/>
  <c r="BR151" s="1"/>
  <c r="BR152" s="1"/>
  <c r="BR153" s="1"/>
  <c r="BR154" s="1"/>
  <c r="BR155" s="1"/>
  <c r="BR156" s="1"/>
  <c r="BR157" s="1"/>
  <c r="BR158" s="1"/>
  <c r="BR159" s="1"/>
  <c r="BR160" s="1"/>
  <c r="BR161" s="1"/>
  <c r="BR162" s="1"/>
  <c r="BR163" s="1"/>
  <c r="BR164" s="1"/>
  <c r="BR165" s="1"/>
  <c r="BR166" s="1"/>
  <c r="BR167" s="1"/>
  <c r="BR168" s="1"/>
  <c r="BR169" s="1"/>
  <c r="BR170" s="1"/>
  <c r="BR171" s="1"/>
  <c r="BR172" s="1"/>
  <c r="BR173" s="1"/>
  <c r="BR174" s="1"/>
  <c r="BR175" s="1"/>
  <c r="BR176" s="1"/>
  <c r="BR177" s="1"/>
  <c r="BR178" s="1"/>
  <c r="BR179" s="1"/>
  <c r="BR180" s="1"/>
  <c r="BR181" s="1"/>
  <c r="BR182" s="1"/>
  <c r="BR183" s="1"/>
  <c r="BR184" s="1"/>
  <c r="BR185" s="1"/>
  <c r="BR186" s="1"/>
  <c r="BR187" s="1"/>
  <c r="BR188" s="1"/>
  <c r="BR189" s="1"/>
  <c r="BR190" s="1"/>
  <c r="BR191" s="1"/>
  <c r="BR192" s="1"/>
  <c r="BR193" s="1"/>
  <c r="BR194" s="1"/>
  <c r="BR195" s="1"/>
  <c r="BR196" s="1"/>
  <c r="BR197" s="1"/>
  <c r="BR198" s="1"/>
  <c r="BR199" s="1"/>
  <c r="BR200" s="1"/>
  <c r="BR201" s="1"/>
  <c r="BR202" s="1"/>
  <c r="BR203" s="1"/>
  <c r="BR204" s="1"/>
  <c r="BR205" s="1"/>
  <c r="BR206" s="1"/>
  <c r="BR207" s="1"/>
  <c r="BR208" s="1"/>
  <c r="BR209" s="1"/>
  <c r="BR210" s="1"/>
  <c r="BR211" s="1"/>
  <c r="BR212" s="1"/>
  <c r="BR213" s="1"/>
  <c r="BR214" s="1"/>
  <c r="BR215" s="1"/>
  <c r="BR216" s="1"/>
  <c r="BR217" s="1"/>
  <c r="BR218" s="1"/>
  <c r="BR219" s="1"/>
  <c r="BR220" s="1"/>
  <c r="BR221" s="1"/>
  <c r="BR222" s="1"/>
  <c r="BR223" s="1"/>
  <c r="BR224" s="1"/>
  <c r="BR225" s="1"/>
  <c r="BR226" s="1"/>
  <c r="BR227" s="1"/>
  <c r="BR228" s="1"/>
  <c r="BR229" s="1"/>
  <c r="BR230" s="1"/>
  <c r="BR231" s="1"/>
  <c r="BR232" s="1"/>
  <c r="BR233" s="1"/>
  <c r="BR234" s="1"/>
  <c r="BR235" s="1"/>
  <c r="BR236" s="1"/>
  <c r="BR237" s="1"/>
  <c r="BR238" s="1"/>
  <c r="BR239" s="1"/>
  <c r="BR240" s="1"/>
  <c r="BR241" s="1"/>
  <c r="BR242" s="1"/>
  <c r="BR243" s="1"/>
  <c r="BR244" s="1"/>
  <c r="BR245" s="1"/>
  <c r="BR246" s="1"/>
  <c r="BR247" s="1"/>
  <c r="BR248" s="1"/>
  <c r="BR249" s="1"/>
  <c r="BR250" s="1"/>
  <c r="BR251" s="1"/>
  <c r="BR252" s="1"/>
  <c r="BR253" s="1"/>
  <c r="BR254" s="1"/>
  <c r="BR255" s="1"/>
  <c r="BR256" s="1"/>
  <c r="BR257" s="1"/>
  <c r="BR258" s="1"/>
  <c r="BR259" s="1"/>
  <c r="BR260" s="1"/>
  <c r="BR261" s="1"/>
  <c r="BR262" s="1"/>
  <c r="BR263" s="1"/>
  <c r="BR264" s="1"/>
  <c r="BR265" s="1"/>
  <c r="BR266" s="1"/>
  <c r="BR267" s="1"/>
  <c r="BR268" s="1"/>
  <c r="BR269" s="1"/>
  <c r="BR270" s="1"/>
  <c r="BR271" s="1"/>
  <c r="BR272" s="1"/>
  <c r="BR273" s="1"/>
  <c r="BR274" s="1"/>
  <c r="BR275" s="1"/>
  <c r="BR276" s="1"/>
  <c r="BR277" s="1"/>
  <c r="BR278" s="1"/>
  <c r="BR279" s="1"/>
  <c r="BR280" s="1"/>
  <c r="BR281" s="1"/>
  <c r="BR282" s="1"/>
  <c r="BR283" s="1"/>
  <c r="BR284" s="1"/>
  <c r="BR285" s="1"/>
  <c r="BR286" s="1"/>
  <c r="BR287" s="1"/>
  <c r="BR288" s="1"/>
  <c r="BR289" s="1"/>
  <c r="BR290" s="1"/>
  <c r="BR291" s="1"/>
  <c r="BR292" s="1"/>
  <c r="BR293" s="1"/>
  <c r="BR294" s="1"/>
  <c r="BR295" s="1"/>
  <c r="BR296" s="1"/>
  <c r="BR297" s="1"/>
  <c r="BR298" s="1"/>
  <c r="BR299" s="1"/>
  <c r="BR300" s="1"/>
  <c r="BR301" s="1"/>
  <c r="BR302" s="1"/>
  <c r="BR303" s="1"/>
  <c r="BR304" s="1"/>
  <c r="BR305" s="1"/>
  <c r="BR306" s="1"/>
  <c r="BR307" s="1"/>
  <c r="BR308" s="1"/>
  <c r="BR309" s="1"/>
  <c r="BR310" s="1"/>
  <c r="BR311" s="1"/>
  <c r="BR312" s="1"/>
  <c r="BR313" s="1"/>
  <c r="BR314" s="1"/>
  <c r="BR315" s="1"/>
  <c r="BR316" s="1"/>
  <c r="BR317" s="1"/>
  <c r="BR318" s="1"/>
  <c r="BR319" s="1"/>
  <c r="BR320" s="1"/>
  <c r="BR321" s="1"/>
  <c r="BR322" s="1"/>
  <c r="BR323" s="1"/>
  <c r="BR324" s="1"/>
  <c r="BR325" s="1"/>
  <c r="BR326" s="1"/>
  <c r="BR327" s="1"/>
  <c r="BR328" s="1"/>
  <c r="BR329" s="1"/>
  <c r="BR330" s="1"/>
  <c r="BR331" s="1"/>
  <c r="BR332" s="1"/>
  <c r="BR333" s="1"/>
  <c r="BR334" s="1"/>
  <c r="BR335" s="1"/>
  <c r="BR336" s="1"/>
  <c r="BR337" s="1"/>
  <c r="BR338" s="1"/>
  <c r="BR339" s="1"/>
  <c r="BR340" s="1"/>
  <c r="BR341" s="1"/>
  <c r="BR342" s="1"/>
  <c r="BR343" s="1"/>
  <c r="BR344" s="1"/>
  <c r="BR345" s="1"/>
  <c r="BR346" s="1"/>
  <c r="BR347" s="1"/>
  <c r="BR348" s="1"/>
  <c r="BR349" s="1"/>
  <c r="BR350" s="1"/>
  <c r="BR351" s="1"/>
  <c r="BR352" s="1"/>
  <c r="BR353" s="1"/>
  <c r="BR354" s="1"/>
  <c r="BR355" s="1"/>
  <c r="BR356" s="1"/>
  <c r="BR357" s="1"/>
  <c r="BR358" s="1"/>
  <c r="BR359" s="1"/>
  <c r="BR360" s="1"/>
  <c r="BR361" s="1"/>
  <c r="BR362" s="1"/>
  <c r="BR363" s="1"/>
  <c r="BR364" s="1"/>
  <c r="BR365" s="1"/>
  <c r="BR366" s="1"/>
  <c r="BR367" s="1"/>
  <c r="BT7"/>
  <c r="BT8" s="1"/>
  <c r="BT9" s="1"/>
  <c r="BT10" s="1"/>
  <c r="BT11" s="1"/>
  <c r="BT12" s="1"/>
  <c r="BT13" s="1"/>
  <c r="BT14" s="1"/>
  <c r="BT15" s="1"/>
  <c r="BT16" s="1"/>
  <c r="BT17" s="1"/>
  <c r="BT18" s="1"/>
  <c r="BT19" s="1"/>
  <c r="BT20" s="1"/>
  <c r="BT21" s="1"/>
  <c r="BT22" s="1"/>
  <c r="BT23" s="1"/>
  <c r="BT24" s="1"/>
  <c r="BT25" s="1"/>
  <c r="BT26" s="1"/>
  <c r="BT27" s="1"/>
  <c r="BT28" s="1"/>
  <c r="BT29" s="1"/>
  <c r="BT30" s="1"/>
  <c r="BT31" s="1"/>
  <c r="BT32" s="1"/>
  <c r="BT33" s="1"/>
  <c r="BT34" s="1"/>
  <c r="BT35" s="1"/>
  <c r="BT36" s="1"/>
  <c r="BT37" s="1"/>
  <c r="BT38" s="1"/>
  <c r="BT39" s="1"/>
  <c r="BT40" s="1"/>
  <c r="BT41" s="1"/>
  <c r="BT42" s="1"/>
  <c r="BT43" s="1"/>
  <c r="BT44" s="1"/>
  <c r="BT45" s="1"/>
  <c r="BT46" s="1"/>
  <c r="BT47" s="1"/>
  <c r="BT48" s="1"/>
  <c r="BT49" s="1"/>
  <c r="BT50" s="1"/>
  <c r="BT51" s="1"/>
  <c r="BT52" s="1"/>
  <c r="BT53" s="1"/>
  <c r="BT54" s="1"/>
  <c r="BT55" s="1"/>
  <c r="BT56" s="1"/>
  <c r="BT57" s="1"/>
  <c r="BT58" s="1"/>
  <c r="BT59" s="1"/>
  <c r="BT60" s="1"/>
  <c r="BT61" s="1"/>
  <c r="BT62" s="1"/>
  <c r="BT63" s="1"/>
  <c r="BT64" s="1"/>
  <c r="BT65" s="1"/>
  <c r="BT66" s="1"/>
  <c r="BT67" s="1"/>
  <c r="BT68" s="1"/>
  <c r="BT69" s="1"/>
  <c r="BT70" s="1"/>
  <c r="BT71" s="1"/>
  <c r="BT72" s="1"/>
  <c r="BT73" s="1"/>
  <c r="BT74" s="1"/>
  <c r="BT75" s="1"/>
  <c r="BT76" s="1"/>
  <c r="BT77" s="1"/>
  <c r="BT78" s="1"/>
  <c r="BT79" s="1"/>
  <c r="BT80" s="1"/>
  <c r="BT81" s="1"/>
  <c r="BT82" s="1"/>
  <c r="BT83" s="1"/>
  <c r="BT84" s="1"/>
  <c r="BT85" s="1"/>
  <c r="BT86" s="1"/>
  <c r="BT87" s="1"/>
  <c r="BT88" s="1"/>
  <c r="BT89" s="1"/>
  <c r="BT90" s="1"/>
  <c r="BT91" s="1"/>
  <c r="BT92" s="1"/>
  <c r="BT93" s="1"/>
  <c r="BT94" s="1"/>
  <c r="BT95" s="1"/>
  <c r="BT96" s="1"/>
  <c r="BT97" s="1"/>
  <c r="BT98" s="1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T111" s="1"/>
  <c r="BT112" s="1"/>
  <c r="BT113" s="1"/>
  <c r="BT114" s="1"/>
  <c r="BT115" s="1"/>
  <c r="BT116" s="1"/>
  <c r="BT117" s="1"/>
  <c r="BT118" s="1"/>
  <c r="BT119" s="1"/>
  <c r="BT120" s="1"/>
  <c r="BT121" s="1"/>
  <c r="BT122" s="1"/>
  <c r="BT123" s="1"/>
  <c r="BT124" s="1"/>
  <c r="BT125" s="1"/>
  <c r="BT126" s="1"/>
  <c r="BT127" s="1"/>
  <c r="BT128" s="1"/>
  <c r="BT129" s="1"/>
  <c r="BT130" s="1"/>
  <c r="BT131" s="1"/>
  <c r="BT132" s="1"/>
  <c r="BT133" s="1"/>
  <c r="BT134" s="1"/>
  <c r="BT135" s="1"/>
  <c r="BT136" s="1"/>
  <c r="BT137" s="1"/>
  <c r="BT138" s="1"/>
  <c r="BT139" s="1"/>
  <c r="BT140" s="1"/>
  <c r="BT141" s="1"/>
  <c r="BT142" s="1"/>
  <c r="BT143" s="1"/>
  <c r="BT144" s="1"/>
  <c r="BT145" s="1"/>
  <c r="BT146" s="1"/>
  <c r="BT147" s="1"/>
  <c r="BT148" s="1"/>
  <c r="BT149" s="1"/>
  <c r="BT150" s="1"/>
  <c r="BT151" s="1"/>
  <c r="BT152" s="1"/>
  <c r="BT153" s="1"/>
  <c r="BT154" s="1"/>
  <c r="BT155" s="1"/>
  <c r="BT156" s="1"/>
  <c r="BT157" s="1"/>
  <c r="BT158" s="1"/>
  <c r="BT159" s="1"/>
  <c r="BT160" s="1"/>
  <c r="BT161" s="1"/>
  <c r="BT162" s="1"/>
  <c r="BT163" s="1"/>
  <c r="BT164" s="1"/>
  <c r="BT165" s="1"/>
  <c r="BT166" s="1"/>
  <c r="BT167" s="1"/>
  <c r="BT168" s="1"/>
  <c r="BT169" s="1"/>
  <c r="BT170" s="1"/>
  <c r="BT171" s="1"/>
  <c r="BT172" s="1"/>
  <c r="BT173" s="1"/>
  <c r="BT174" s="1"/>
  <c r="BT175" s="1"/>
  <c r="BT176" s="1"/>
  <c r="BT177" s="1"/>
  <c r="BT178" s="1"/>
  <c r="BT179" s="1"/>
  <c r="BT180" s="1"/>
  <c r="BT181" s="1"/>
  <c r="BT182" s="1"/>
  <c r="BT183" s="1"/>
  <c r="BT184" s="1"/>
  <c r="BT185" s="1"/>
  <c r="BT186" s="1"/>
  <c r="BT187" s="1"/>
  <c r="BT188" s="1"/>
  <c r="BT189" s="1"/>
  <c r="BT190" s="1"/>
  <c r="BT191" s="1"/>
  <c r="BT192" s="1"/>
  <c r="BT193" s="1"/>
  <c r="BT194" s="1"/>
  <c r="BT195" s="1"/>
  <c r="BT196" s="1"/>
  <c r="BT197" s="1"/>
  <c r="BT198" s="1"/>
  <c r="BT199" s="1"/>
  <c r="BT200" s="1"/>
  <c r="BT201" s="1"/>
  <c r="BT202" s="1"/>
  <c r="BT203" s="1"/>
  <c r="BT204" s="1"/>
  <c r="BT205" s="1"/>
  <c r="BT206" s="1"/>
  <c r="BT207" s="1"/>
  <c r="BT208" s="1"/>
  <c r="BT209" s="1"/>
  <c r="BT210" s="1"/>
  <c r="BT211" s="1"/>
  <c r="BT212" s="1"/>
  <c r="BT213" s="1"/>
  <c r="BT214" s="1"/>
  <c r="BT215" s="1"/>
  <c r="BT216" s="1"/>
  <c r="BT217" s="1"/>
  <c r="BT218" s="1"/>
  <c r="BT219" s="1"/>
  <c r="BT220" s="1"/>
  <c r="BT221" s="1"/>
  <c r="BT222" s="1"/>
  <c r="BT223" s="1"/>
  <c r="BT224" s="1"/>
  <c r="BT225" s="1"/>
  <c r="BT226" s="1"/>
  <c r="BT227" s="1"/>
  <c r="BT228" s="1"/>
  <c r="BT229" s="1"/>
  <c r="BT230" s="1"/>
  <c r="BT231" s="1"/>
  <c r="BT232" s="1"/>
  <c r="BT233" s="1"/>
  <c r="BT234" s="1"/>
  <c r="BT235" s="1"/>
  <c r="BT236" s="1"/>
  <c r="BT237" s="1"/>
  <c r="BT238" s="1"/>
  <c r="BT239" s="1"/>
  <c r="BT240" s="1"/>
  <c r="BT241" s="1"/>
  <c r="BT242" s="1"/>
  <c r="BT243" s="1"/>
  <c r="BT244" s="1"/>
  <c r="BT245" s="1"/>
  <c r="BT246" s="1"/>
  <c r="BT247" s="1"/>
  <c r="BT248" s="1"/>
  <c r="BT249" s="1"/>
  <c r="BT250" s="1"/>
  <c r="BT251" s="1"/>
  <c r="BT252" s="1"/>
  <c r="BT253" s="1"/>
  <c r="BT254" s="1"/>
  <c r="BT255" s="1"/>
  <c r="BT256" s="1"/>
  <c r="BT257" s="1"/>
  <c r="BT258" s="1"/>
  <c r="BT259" s="1"/>
  <c r="BT260" s="1"/>
  <c r="BT261" s="1"/>
  <c r="BT262" s="1"/>
  <c r="BT263" s="1"/>
  <c r="BT264" s="1"/>
  <c r="BT265" s="1"/>
  <c r="BT266" s="1"/>
  <c r="BT267" s="1"/>
  <c r="BT268" s="1"/>
  <c r="BT269" s="1"/>
  <c r="BT270" s="1"/>
  <c r="BT271" s="1"/>
  <c r="BT272" s="1"/>
  <c r="BT273" s="1"/>
  <c r="BT274" s="1"/>
  <c r="BT275" s="1"/>
  <c r="BT276" s="1"/>
  <c r="BT277" s="1"/>
  <c r="BT278" s="1"/>
  <c r="BT279" s="1"/>
  <c r="BT280" s="1"/>
  <c r="BT281" s="1"/>
  <c r="BT282" s="1"/>
  <c r="BT283" s="1"/>
  <c r="BT284" s="1"/>
  <c r="BT285" s="1"/>
  <c r="BT286" s="1"/>
  <c r="BT287" s="1"/>
  <c r="BT288" s="1"/>
  <c r="BT289" s="1"/>
  <c r="BT290" s="1"/>
  <c r="BT291" s="1"/>
  <c r="BT292" s="1"/>
  <c r="BT293" s="1"/>
  <c r="BT294" s="1"/>
  <c r="BT295" s="1"/>
  <c r="BT296" s="1"/>
  <c r="BT297" s="1"/>
  <c r="BT298" s="1"/>
  <c r="BT299" s="1"/>
  <c r="BT300" s="1"/>
  <c r="BT301" s="1"/>
  <c r="BT302" s="1"/>
  <c r="BT303" s="1"/>
  <c r="BT304" s="1"/>
  <c r="BT305" s="1"/>
  <c r="BT306" s="1"/>
  <c r="BT307" s="1"/>
  <c r="BT308" s="1"/>
  <c r="BT309" s="1"/>
  <c r="BT310" s="1"/>
  <c r="BT311" s="1"/>
  <c r="BT312" s="1"/>
  <c r="BT313" s="1"/>
  <c r="BT314" s="1"/>
  <c r="BT315" s="1"/>
  <c r="BT316" s="1"/>
  <c r="BT317" s="1"/>
  <c r="BT318" s="1"/>
  <c r="BT319" s="1"/>
  <c r="BT320" s="1"/>
  <c r="BT321" s="1"/>
  <c r="BT322" s="1"/>
  <c r="BT323" s="1"/>
  <c r="BT324" s="1"/>
  <c r="BT325" s="1"/>
  <c r="BT326" s="1"/>
  <c r="BT327" s="1"/>
  <c r="BT328" s="1"/>
  <c r="BT329" s="1"/>
  <c r="BT330" s="1"/>
  <c r="BT331" s="1"/>
  <c r="BT332" s="1"/>
  <c r="BT333" s="1"/>
  <c r="BT334" s="1"/>
  <c r="BT335" s="1"/>
  <c r="BT336" s="1"/>
  <c r="BT337" s="1"/>
  <c r="BT338" s="1"/>
  <c r="BT339" s="1"/>
  <c r="BT340" s="1"/>
  <c r="BT341" s="1"/>
  <c r="BT342" s="1"/>
  <c r="BT343" s="1"/>
  <c r="BT344" s="1"/>
  <c r="BT345" s="1"/>
  <c r="BT346" s="1"/>
  <c r="BT347" s="1"/>
  <c r="BT348" s="1"/>
  <c r="BT349" s="1"/>
  <c r="BT350" s="1"/>
  <c r="BT351" s="1"/>
  <c r="BT352" s="1"/>
  <c r="BT353" s="1"/>
  <c r="BT354" s="1"/>
  <c r="BT355" s="1"/>
  <c r="BT356" s="1"/>
  <c r="BT357" s="1"/>
  <c r="BT358" s="1"/>
  <c r="BT359" s="1"/>
  <c r="BT360" s="1"/>
  <c r="BT361" s="1"/>
  <c r="BT362" s="1"/>
  <c r="BT363" s="1"/>
  <c r="BT364" s="1"/>
  <c r="BT365" s="1"/>
  <c r="BT366" s="1"/>
  <c r="BT367" s="1"/>
  <c r="BV7"/>
  <c r="BV8" s="1"/>
  <c r="BV9" s="1"/>
  <c r="BV10" s="1"/>
  <c r="BV11" s="1"/>
  <c r="BV12" s="1"/>
  <c r="BV13" s="1"/>
  <c r="BV14" s="1"/>
  <c r="BV15" s="1"/>
  <c r="BV16" s="1"/>
  <c r="BV17" s="1"/>
  <c r="BV18" s="1"/>
  <c r="BV19" s="1"/>
  <c r="BV20" s="1"/>
  <c r="BV21" s="1"/>
  <c r="BV22" s="1"/>
  <c r="BV23" s="1"/>
  <c r="BV24" s="1"/>
  <c r="BV25" s="1"/>
  <c r="BV26" s="1"/>
  <c r="BV27" s="1"/>
  <c r="BV28" s="1"/>
  <c r="BV29" s="1"/>
  <c r="BV30" s="1"/>
  <c r="BV31" s="1"/>
  <c r="BV32" s="1"/>
  <c r="BV33" s="1"/>
  <c r="BV34" s="1"/>
  <c r="BV35" s="1"/>
  <c r="BV36" s="1"/>
  <c r="BV37" s="1"/>
  <c r="BV38" s="1"/>
  <c r="BV39" s="1"/>
  <c r="BV40" s="1"/>
  <c r="BV41" s="1"/>
  <c r="BV42" s="1"/>
  <c r="BV43" s="1"/>
  <c r="BV44" s="1"/>
  <c r="BV45" s="1"/>
  <c r="BV46" s="1"/>
  <c r="BV47" s="1"/>
  <c r="BV48" s="1"/>
  <c r="BV49" s="1"/>
  <c r="BV50" s="1"/>
  <c r="BV51" s="1"/>
  <c r="BV52" s="1"/>
  <c r="BV53" s="1"/>
  <c r="BV54" s="1"/>
  <c r="BV55" s="1"/>
  <c r="BV56" s="1"/>
  <c r="BV57" s="1"/>
  <c r="BV58" s="1"/>
  <c r="BV59" s="1"/>
  <c r="BV60" s="1"/>
  <c r="BV61" s="1"/>
  <c r="BV62" s="1"/>
  <c r="BV63" s="1"/>
  <c r="BV64" s="1"/>
  <c r="BV65" s="1"/>
  <c r="BV66" s="1"/>
  <c r="BV67" s="1"/>
  <c r="BV68" s="1"/>
  <c r="BV69" s="1"/>
  <c r="BV70" s="1"/>
  <c r="BV71" s="1"/>
  <c r="BV72" s="1"/>
  <c r="BV73" s="1"/>
  <c r="BV74" s="1"/>
  <c r="BV75" s="1"/>
  <c r="BV76" s="1"/>
  <c r="BV77" s="1"/>
  <c r="BV78" s="1"/>
  <c r="BV79" s="1"/>
  <c r="BV80" s="1"/>
  <c r="BV81" s="1"/>
  <c r="BV82" s="1"/>
  <c r="BV83" s="1"/>
  <c r="BV84" s="1"/>
  <c r="BV85" s="1"/>
  <c r="BV86" s="1"/>
  <c r="BV87" s="1"/>
  <c r="BV88" s="1"/>
  <c r="BV89" s="1"/>
  <c r="BV90" s="1"/>
  <c r="BV91" s="1"/>
  <c r="BV92" s="1"/>
  <c r="BV93" s="1"/>
  <c r="BV94" s="1"/>
  <c r="BV95" s="1"/>
  <c r="BV96" s="1"/>
  <c r="BV97" s="1"/>
  <c r="BV98" s="1"/>
  <c r="BV99" s="1"/>
  <c r="BV100" s="1"/>
  <c r="BV101" s="1"/>
  <c r="BV102" s="1"/>
  <c r="BV103" s="1"/>
  <c r="BV104" s="1"/>
  <c r="BV105" s="1"/>
  <c r="BV106" s="1"/>
  <c r="BV107" s="1"/>
  <c r="BV108" s="1"/>
  <c r="BV109" s="1"/>
  <c r="BV110" s="1"/>
  <c r="BV111" s="1"/>
  <c r="BV112" s="1"/>
  <c r="BV113" s="1"/>
  <c r="BV114" s="1"/>
  <c r="BV115" s="1"/>
  <c r="BV116" s="1"/>
  <c r="BV117" s="1"/>
  <c r="BV118" s="1"/>
  <c r="BV119" s="1"/>
  <c r="BV120" s="1"/>
  <c r="BV121" s="1"/>
  <c r="BV122" s="1"/>
  <c r="BV123" s="1"/>
  <c r="BV124" s="1"/>
  <c r="BV125" s="1"/>
  <c r="BV126" s="1"/>
  <c r="BV127" s="1"/>
  <c r="BV128" s="1"/>
  <c r="BV129" s="1"/>
  <c r="BV130" s="1"/>
  <c r="BV131" s="1"/>
  <c r="BV132" s="1"/>
  <c r="BV133" s="1"/>
  <c r="BV134" s="1"/>
  <c r="BV135" s="1"/>
  <c r="BV136" s="1"/>
  <c r="BV137" s="1"/>
  <c r="BV138" s="1"/>
  <c r="BV139" s="1"/>
  <c r="BV140" s="1"/>
  <c r="BV141" s="1"/>
  <c r="BV142" s="1"/>
  <c r="BV143" s="1"/>
  <c r="BV144" s="1"/>
  <c r="BV145" s="1"/>
  <c r="BV146" s="1"/>
  <c r="BV147" s="1"/>
  <c r="BV148" s="1"/>
  <c r="BV149" s="1"/>
  <c r="BV150" s="1"/>
  <c r="BV151" s="1"/>
  <c r="BV152" s="1"/>
  <c r="BV153" s="1"/>
  <c r="BV154" s="1"/>
  <c r="BV155" s="1"/>
  <c r="BV156" s="1"/>
  <c r="BV157" s="1"/>
  <c r="BV158" s="1"/>
  <c r="BV159" s="1"/>
  <c r="BV160" s="1"/>
  <c r="BV161" s="1"/>
  <c r="BV162" s="1"/>
  <c r="BV163" s="1"/>
  <c r="BV164" s="1"/>
  <c r="BV165" s="1"/>
  <c r="BV166" s="1"/>
  <c r="BV167" s="1"/>
  <c r="BV168" s="1"/>
  <c r="BV169" s="1"/>
  <c r="BV170" s="1"/>
  <c r="BV171" s="1"/>
  <c r="BV172" s="1"/>
  <c r="BV173" s="1"/>
  <c r="BV174" s="1"/>
  <c r="BV175" s="1"/>
  <c r="BV176" s="1"/>
  <c r="BV177" s="1"/>
  <c r="BV178" s="1"/>
  <c r="BV179" s="1"/>
  <c r="BV180" s="1"/>
  <c r="BV181" s="1"/>
  <c r="BV182" s="1"/>
  <c r="BV183" s="1"/>
  <c r="BV184" s="1"/>
  <c r="BV185" s="1"/>
  <c r="BV186" s="1"/>
  <c r="BV187" s="1"/>
  <c r="BV188" s="1"/>
  <c r="BV189" s="1"/>
  <c r="BV190" s="1"/>
  <c r="BV191" s="1"/>
  <c r="BV192" s="1"/>
  <c r="BV193" s="1"/>
  <c r="BV194" s="1"/>
  <c r="BV195" s="1"/>
  <c r="BV196" s="1"/>
  <c r="BV197" s="1"/>
  <c r="BV198" s="1"/>
  <c r="BV199" s="1"/>
  <c r="BV200" s="1"/>
  <c r="BV201" s="1"/>
  <c r="BV202" s="1"/>
  <c r="BV203" s="1"/>
  <c r="BV204" s="1"/>
  <c r="BV205" s="1"/>
  <c r="BV206" s="1"/>
  <c r="BV207" s="1"/>
  <c r="BV208" s="1"/>
  <c r="BV209" s="1"/>
  <c r="BV210" s="1"/>
  <c r="BV211" s="1"/>
  <c r="BV212" s="1"/>
  <c r="BV213" s="1"/>
  <c r="BV214" s="1"/>
  <c r="BV215" s="1"/>
  <c r="BV216" s="1"/>
  <c r="BV217" s="1"/>
  <c r="BV218" s="1"/>
  <c r="BV219" s="1"/>
  <c r="BV220" s="1"/>
  <c r="BV221" s="1"/>
  <c r="BV222" s="1"/>
  <c r="BV223" s="1"/>
  <c r="BV224" s="1"/>
  <c r="BV225" s="1"/>
  <c r="BV226" s="1"/>
  <c r="BV227" s="1"/>
  <c r="BV228" s="1"/>
  <c r="BV229" s="1"/>
  <c r="BV230" s="1"/>
  <c r="BV231" s="1"/>
  <c r="BV232" s="1"/>
  <c r="BV233" s="1"/>
  <c r="BV234" s="1"/>
  <c r="BV235" s="1"/>
  <c r="BV236" s="1"/>
  <c r="BV237" s="1"/>
  <c r="BV238" s="1"/>
  <c r="BV239" s="1"/>
  <c r="BV240" s="1"/>
  <c r="BV241" s="1"/>
  <c r="BV242" s="1"/>
  <c r="BV243" s="1"/>
  <c r="BV244" s="1"/>
  <c r="BV245" s="1"/>
  <c r="BV246" s="1"/>
  <c r="BV247" s="1"/>
  <c r="BV248" s="1"/>
  <c r="BV249" s="1"/>
  <c r="BV250" s="1"/>
  <c r="BV251" s="1"/>
  <c r="BV252" s="1"/>
  <c r="BV253" s="1"/>
  <c r="BV254" s="1"/>
  <c r="BV255" s="1"/>
  <c r="BV256" s="1"/>
  <c r="BV257" s="1"/>
  <c r="BV258" s="1"/>
  <c r="BV259" s="1"/>
  <c r="BV260" s="1"/>
  <c r="BV261" s="1"/>
  <c r="BV262" s="1"/>
  <c r="BV263" s="1"/>
  <c r="BV264" s="1"/>
  <c r="BV265" s="1"/>
  <c r="BV266" s="1"/>
  <c r="BV267" s="1"/>
  <c r="BV268" s="1"/>
  <c r="BV269" s="1"/>
  <c r="BV270" s="1"/>
  <c r="BV271" s="1"/>
  <c r="BV272" s="1"/>
  <c r="BV273" s="1"/>
  <c r="BV274" s="1"/>
  <c r="BV275" s="1"/>
  <c r="BV276" s="1"/>
  <c r="BV277" s="1"/>
  <c r="BV278" s="1"/>
  <c r="BV279" s="1"/>
  <c r="BV280" s="1"/>
  <c r="BV281" s="1"/>
  <c r="BV282" s="1"/>
  <c r="BV283" s="1"/>
  <c r="BV284" s="1"/>
  <c r="BV285" s="1"/>
  <c r="BV286" s="1"/>
  <c r="BV287" s="1"/>
  <c r="BV288" s="1"/>
  <c r="BV289" s="1"/>
  <c r="BV290" s="1"/>
  <c r="BV291" s="1"/>
  <c r="BV292" s="1"/>
  <c r="BV293" s="1"/>
  <c r="BV294" s="1"/>
  <c r="BV295" s="1"/>
  <c r="BV296" s="1"/>
  <c r="BV297" s="1"/>
  <c r="BV298" s="1"/>
  <c r="BV299" s="1"/>
  <c r="BV300" s="1"/>
  <c r="BV301" s="1"/>
  <c r="BV302" s="1"/>
  <c r="BV303" s="1"/>
  <c r="BV304" s="1"/>
  <c r="BV305" s="1"/>
  <c r="BV306" s="1"/>
  <c r="BV307" s="1"/>
  <c r="BV308" s="1"/>
  <c r="BV309" s="1"/>
  <c r="BV310" s="1"/>
  <c r="BV311" s="1"/>
  <c r="BV312" s="1"/>
  <c r="BV313" s="1"/>
  <c r="BV314" s="1"/>
  <c r="BV315" s="1"/>
  <c r="BV316" s="1"/>
  <c r="BV317" s="1"/>
  <c r="BV318" s="1"/>
  <c r="BV319" s="1"/>
  <c r="BV320" s="1"/>
  <c r="BV321" s="1"/>
  <c r="BV322" s="1"/>
  <c r="BV323" s="1"/>
  <c r="BV324" s="1"/>
  <c r="BV325" s="1"/>
  <c r="BV326" s="1"/>
  <c r="BV327" s="1"/>
  <c r="BV328" s="1"/>
  <c r="BV329" s="1"/>
  <c r="BV330" s="1"/>
  <c r="BV331" s="1"/>
  <c r="BV332" s="1"/>
  <c r="BV333" s="1"/>
  <c r="BV334" s="1"/>
  <c r="BV335" s="1"/>
  <c r="BV336" s="1"/>
  <c r="BV337" s="1"/>
  <c r="BV338" s="1"/>
  <c r="BV339" s="1"/>
  <c r="BV340" s="1"/>
  <c r="BV341" s="1"/>
  <c r="BV342" s="1"/>
  <c r="BV343" s="1"/>
  <c r="BV344" s="1"/>
  <c r="BV345" s="1"/>
  <c r="BV346" s="1"/>
  <c r="BV347" s="1"/>
  <c r="BV348" s="1"/>
  <c r="BV349" s="1"/>
  <c r="BV350" s="1"/>
  <c r="BV351" s="1"/>
  <c r="BV352" s="1"/>
  <c r="BV353" s="1"/>
  <c r="BV354" s="1"/>
  <c r="BV355" s="1"/>
  <c r="BV356" s="1"/>
  <c r="BV357" s="1"/>
  <c r="BV358" s="1"/>
  <c r="BV359" s="1"/>
  <c r="BV360" s="1"/>
  <c r="BV361" s="1"/>
  <c r="BV362" s="1"/>
  <c r="BV363" s="1"/>
  <c r="BV364" s="1"/>
  <c r="BV365" s="1"/>
  <c r="BV366" s="1"/>
  <c r="BV367" s="1"/>
  <c r="BX7"/>
  <c r="BX8" s="1"/>
  <c r="BX9" s="1"/>
  <c r="BX10" s="1"/>
  <c r="BX11" s="1"/>
  <c r="BX12" s="1"/>
  <c r="BX13" s="1"/>
  <c r="BX14" s="1"/>
  <c r="BX15" s="1"/>
  <c r="BX16" s="1"/>
  <c r="BX17" s="1"/>
  <c r="BX18" s="1"/>
  <c r="BX19" s="1"/>
  <c r="BX20" s="1"/>
  <c r="BX21" s="1"/>
  <c r="BX22" s="1"/>
  <c r="BX23" s="1"/>
  <c r="BX24" s="1"/>
  <c r="BX25" s="1"/>
  <c r="BX26" s="1"/>
  <c r="BX27" s="1"/>
  <c r="BX28" s="1"/>
  <c r="BX29" s="1"/>
  <c r="BX30" s="1"/>
  <c r="BX31" s="1"/>
  <c r="BX32" s="1"/>
  <c r="BX33" s="1"/>
  <c r="BX34" s="1"/>
  <c r="BX35" s="1"/>
  <c r="BX36" s="1"/>
  <c r="BX37" s="1"/>
  <c r="BX38" s="1"/>
  <c r="BX39" s="1"/>
  <c r="BX40" s="1"/>
  <c r="BX41" s="1"/>
  <c r="BX42" s="1"/>
  <c r="BX43" s="1"/>
  <c r="BX44" s="1"/>
  <c r="BX45" s="1"/>
  <c r="BX46" s="1"/>
  <c r="BX47" s="1"/>
  <c r="BX48" s="1"/>
  <c r="BX49" s="1"/>
  <c r="BX50" s="1"/>
  <c r="BX51" s="1"/>
  <c r="BX52" s="1"/>
  <c r="BX53" s="1"/>
  <c r="BX54" s="1"/>
  <c r="BX55" s="1"/>
  <c r="BX56" s="1"/>
  <c r="BX57" s="1"/>
  <c r="BX58" s="1"/>
  <c r="BX59" s="1"/>
  <c r="BX60" s="1"/>
  <c r="BX61" s="1"/>
  <c r="BX62" s="1"/>
  <c r="BX63" s="1"/>
  <c r="BX64" s="1"/>
  <c r="BX65" s="1"/>
  <c r="BX66" s="1"/>
  <c r="BX67" s="1"/>
  <c r="BX68" s="1"/>
  <c r="BX69" s="1"/>
  <c r="BX70" s="1"/>
  <c r="BX71" s="1"/>
  <c r="BX72" s="1"/>
  <c r="BX73" s="1"/>
  <c r="BX74" s="1"/>
  <c r="BX75" s="1"/>
  <c r="BX76" s="1"/>
  <c r="BX77" s="1"/>
  <c r="BX78" s="1"/>
  <c r="BX79" s="1"/>
  <c r="BX80" s="1"/>
  <c r="BX81" s="1"/>
  <c r="BX82" s="1"/>
  <c r="BX83" s="1"/>
  <c r="BX84" s="1"/>
  <c r="BX85" s="1"/>
  <c r="BX86" s="1"/>
  <c r="BX87" s="1"/>
  <c r="BX88" s="1"/>
  <c r="BX89" s="1"/>
  <c r="BX90" s="1"/>
  <c r="BX91" s="1"/>
  <c r="BX92" s="1"/>
  <c r="BX93" s="1"/>
  <c r="BX94" s="1"/>
  <c r="BX95" s="1"/>
  <c r="BX96" s="1"/>
  <c r="BX97" s="1"/>
  <c r="BX98" s="1"/>
  <c r="BX99" s="1"/>
  <c r="BX100" s="1"/>
  <c r="BX101" s="1"/>
  <c r="BX102" s="1"/>
  <c r="BX103" s="1"/>
  <c r="BX104" s="1"/>
  <c r="BX105" s="1"/>
  <c r="BX106" s="1"/>
  <c r="BX107" s="1"/>
  <c r="BX108" s="1"/>
  <c r="BX109" s="1"/>
  <c r="BX110" s="1"/>
  <c r="BX111" s="1"/>
  <c r="BX112" s="1"/>
  <c r="BX113" s="1"/>
  <c r="BX114" s="1"/>
  <c r="BX115" s="1"/>
  <c r="BX116" s="1"/>
  <c r="BX117" s="1"/>
  <c r="BX118" s="1"/>
  <c r="BX119" s="1"/>
  <c r="BX120" s="1"/>
  <c r="BX121" s="1"/>
  <c r="BX122" s="1"/>
  <c r="BX123" s="1"/>
  <c r="BX124" s="1"/>
  <c r="BX125" s="1"/>
  <c r="BX126" s="1"/>
  <c r="BX127" s="1"/>
  <c r="BX128" s="1"/>
  <c r="BX129" s="1"/>
  <c r="BX130" s="1"/>
  <c r="BX131" s="1"/>
  <c r="BX132" s="1"/>
  <c r="BX133" s="1"/>
  <c r="BX134" s="1"/>
  <c r="BX135" s="1"/>
  <c r="BX136" s="1"/>
  <c r="BX137" s="1"/>
  <c r="BX138" s="1"/>
  <c r="BX139" s="1"/>
  <c r="BX140" s="1"/>
  <c r="BX141" s="1"/>
  <c r="BX142" s="1"/>
  <c r="BX143" s="1"/>
  <c r="BX144" s="1"/>
  <c r="BX145" s="1"/>
  <c r="BX146" s="1"/>
  <c r="BX147" s="1"/>
  <c r="BX148" s="1"/>
  <c r="BX149" s="1"/>
  <c r="BX150" s="1"/>
  <c r="BX151" s="1"/>
  <c r="BX152" s="1"/>
  <c r="BX153" s="1"/>
  <c r="BX154" s="1"/>
  <c r="BX155" s="1"/>
  <c r="BX156" s="1"/>
  <c r="BX157" s="1"/>
  <c r="BX158" s="1"/>
  <c r="BX159" s="1"/>
  <c r="BX160" s="1"/>
  <c r="BX161" s="1"/>
  <c r="BX162" s="1"/>
  <c r="BX163" s="1"/>
  <c r="BX164" s="1"/>
  <c r="BX165" s="1"/>
  <c r="BX166" s="1"/>
  <c r="BX167" s="1"/>
  <c r="BX168" s="1"/>
  <c r="BX169" s="1"/>
  <c r="BX170" s="1"/>
  <c r="BX171" s="1"/>
  <c r="BX172" s="1"/>
  <c r="BX173" s="1"/>
  <c r="BX174" s="1"/>
  <c r="BX175" s="1"/>
  <c r="BX176" s="1"/>
  <c r="BX177" s="1"/>
  <c r="BX178" s="1"/>
  <c r="BX179" s="1"/>
  <c r="BX180" s="1"/>
  <c r="BX181" s="1"/>
  <c r="BX182" s="1"/>
  <c r="BX183" s="1"/>
  <c r="BX184" s="1"/>
  <c r="BX185" s="1"/>
  <c r="BX186" s="1"/>
  <c r="BX187" s="1"/>
  <c r="BX188" s="1"/>
  <c r="BX189" s="1"/>
  <c r="BX190" s="1"/>
  <c r="BX191" s="1"/>
  <c r="BX192" s="1"/>
  <c r="BX193" s="1"/>
  <c r="BX194" s="1"/>
  <c r="BX195" s="1"/>
  <c r="BX196" s="1"/>
  <c r="BX197" s="1"/>
  <c r="BX198" s="1"/>
  <c r="BX199" s="1"/>
  <c r="BX200" s="1"/>
  <c r="BX201" s="1"/>
  <c r="BX202" s="1"/>
  <c r="BX203" s="1"/>
  <c r="BX204" s="1"/>
  <c r="BX205" s="1"/>
  <c r="BX206" s="1"/>
  <c r="BX207" s="1"/>
  <c r="BX208" s="1"/>
  <c r="BX209" s="1"/>
  <c r="BX210" s="1"/>
  <c r="BX211" s="1"/>
  <c r="BX212" s="1"/>
  <c r="BX213" s="1"/>
  <c r="BX214" s="1"/>
  <c r="BX215" s="1"/>
  <c r="BX216" s="1"/>
  <c r="BX217" s="1"/>
  <c r="BX218" s="1"/>
  <c r="BX219" s="1"/>
  <c r="BX220" s="1"/>
  <c r="BX221" s="1"/>
  <c r="BX222" s="1"/>
  <c r="BX223" s="1"/>
  <c r="BX224" s="1"/>
  <c r="BX225" s="1"/>
  <c r="BX226" s="1"/>
  <c r="BX227" s="1"/>
  <c r="BX228" s="1"/>
  <c r="BX229" s="1"/>
  <c r="BX230" s="1"/>
  <c r="BX231" s="1"/>
  <c r="BX232" s="1"/>
  <c r="BX233" s="1"/>
  <c r="BX234" s="1"/>
  <c r="BX235" s="1"/>
  <c r="BX236" s="1"/>
  <c r="BX237" s="1"/>
  <c r="BX238" s="1"/>
  <c r="BX239" s="1"/>
  <c r="BX240" s="1"/>
  <c r="BX241" s="1"/>
  <c r="BX242" s="1"/>
  <c r="BX243" s="1"/>
  <c r="BX244" s="1"/>
  <c r="BX245" s="1"/>
  <c r="BX246" s="1"/>
  <c r="BX247" s="1"/>
  <c r="BX248" s="1"/>
  <c r="BX249" s="1"/>
  <c r="BX250" s="1"/>
  <c r="BX251" s="1"/>
  <c r="BX252" s="1"/>
  <c r="BX253" s="1"/>
  <c r="BX254" s="1"/>
  <c r="BX255" s="1"/>
  <c r="BX256" s="1"/>
  <c r="BX257" s="1"/>
  <c r="BX258" s="1"/>
  <c r="BX259" s="1"/>
  <c r="BX260" s="1"/>
  <c r="BX261" s="1"/>
  <c r="BX262" s="1"/>
  <c r="BX263" s="1"/>
  <c r="BX264" s="1"/>
  <c r="BX265" s="1"/>
  <c r="BX266" s="1"/>
  <c r="BX267" s="1"/>
  <c r="BX268" s="1"/>
  <c r="BX269" s="1"/>
  <c r="BX270" s="1"/>
  <c r="BX271" s="1"/>
  <c r="BX272" s="1"/>
  <c r="BX273" s="1"/>
  <c r="BX274" s="1"/>
  <c r="BX275" s="1"/>
  <c r="BX276" s="1"/>
  <c r="BX277" s="1"/>
  <c r="BX278" s="1"/>
  <c r="BX279" s="1"/>
  <c r="BX280" s="1"/>
  <c r="BX281" s="1"/>
  <c r="BX282" s="1"/>
  <c r="BX283" s="1"/>
  <c r="BX284" s="1"/>
  <c r="BX285" s="1"/>
  <c r="BX286" s="1"/>
  <c r="BX287" s="1"/>
  <c r="BX288" s="1"/>
  <c r="BX289" s="1"/>
  <c r="BX290" s="1"/>
  <c r="BX291" s="1"/>
  <c r="BX292" s="1"/>
  <c r="BX293" s="1"/>
  <c r="BX294" s="1"/>
  <c r="BX295" s="1"/>
  <c r="BX296" s="1"/>
  <c r="BX297" s="1"/>
  <c r="BX298" s="1"/>
  <c r="BX299" s="1"/>
  <c r="BX300" s="1"/>
  <c r="BX301" s="1"/>
  <c r="BX302" s="1"/>
  <c r="BX303" s="1"/>
  <c r="BX304" s="1"/>
  <c r="BX305" s="1"/>
  <c r="BX306" s="1"/>
  <c r="BX307" s="1"/>
  <c r="BX308" s="1"/>
  <c r="BX309" s="1"/>
  <c r="BX310" s="1"/>
  <c r="BX311" s="1"/>
  <c r="BX312" s="1"/>
  <c r="BX313" s="1"/>
  <c r="BX314" s="1"/>
  <c r="BX315" s="1"/>
  <c r="BX316" s="1"/>
  <c r="BX317" s="1"/>
  <c r="BX318" s="1"/>
  <c r="BX319" s="1"/>
  <c r="BX320" s="1"/>
  <c r="BX321" s="1"/>
  <c r="BX322" s="1"/>
  <c r="BX323" s="1"/>
  <c r="BX324" s="1"/>
  <c r="BX325" s="1"/>
  <c r="BX326" s="1"/>
  <c r="BX327" s="1"/>
  <c r="BX328" s="1"/>
  <c r="BX329" s="1"/>
  <c r="BX330" s="1"/>
  <c r="BX331" s="1"/>
  <c r="BX332" s="1"/>
  <c r="BX333" s="1"/>
  <c r="BX334" s="1"/>
  <c r="BX335" s="1"/>
  <c r="BX336" s="1"/>
  <c r="BX337" s="1"/>
  <c r="BX338" s="1"/>
  <c r="BX339" s="1"/>
  <c r="BX340" s="1"/>
  <c r="BX341" s="1"/>
  <c r="BX342" s="1"/>
  <c r="BX343" s="1"/>
  <c r="BX344" s="1"/>
  <c r="BX345" s="1"/>
  <c r="BX346" s="1"/>
  <c r="BX347" s="1"/>
  <c r="BX348" s="1"/>
  <c r="BX349" s="1"/>
  <c r="BX350" s="1"/>
  <c r="BX351" s="1"/>
  <c r="BX352" s="1"/>
  <c r="BX353" s="1"/>
  <c r="BX354" s="1"/>
  <c r="BX355" s="1"/>
  <c r="BX356" s="1"/>
  <c r="BX357" s="1"/>
  <c r="BX358" s="1"/>
  <c r="BX359" s="1"/>
  <c r="BX360" s="1"/>
  <c r="BX361" s="1"/>
  <c r="BX362" s="1"/>
  <c r="BX363" s="1"/>
  <c r="BX364" s="1"/>
  <c r="BX365" s="1"/>
  <c r="BX366" s="1"/>
  <c r="BX367" s="1"/>
  <c r="BZ7"/>
  <c r="BZ8" s="1"/>
  <c r="BZ9" s="1"/>
  <c r="BZ10" s="1"/>
  <c r="BZ11" s="1"/>
  <c r="BZ12" s="1"/>
  <c r="BZ13" s="1"/>
  <c r="BZ14" s="1"/>
  <c r="BZ15" s="1"/>
  <c r="BZ16" s="1"/>
  <c r="BZ17" s="1"/>
  <c r="BZ18" s="1"/>
  <c r="BZ19" s="1"/>
  <c r="BZ20" s="1"/>
  <c r="BZ21" s="1"/>
  <c r="BZ22" s="1"/>
  <c r="BZ23" s="1"/>
  <c r="BZ24" s="1"/>
  <c r="BZ25" s="1"/>
  <c r="BZ26" s="1"/>
  <c r="BZ27" s="1"/>
  <c r="BZ28" s="1"/>
  <c r="BZ29" s="1"/>
  <c r="BZ30" s="1"/>
  <c r="BZ31" s="1"/>
  <c r="BZ32" s="1"/>
  <c r="BZ33" s="1"/>
  <c r="BZ34" s="1"/>
  <c r="BZ35" s="1"/>
  <c r="BZ36" s="1"/>
  <c r="BZ37" s="1"/>
  <c r="BZ38" s="1"/>
  <c r="BZ39" s="1"/>
  <c r="BZ40" s="1"/>
  <c r="BZ41" s="1"/>
  <c r="BZ42" s="1"/>
  <c r="BZ43" s="1"/>
  <c r="BZ44" s="1"/>
  <c r="BZ45" s="1"/>
  <c r="BZ46" s="1"/>
  <c r="BZ47" s="1"/>
  <c r="BZ48" s="1"/>
  <c r="BZ49" s="1"/>
  <c r="BZ50" s="1"/>
  <c r="BZ51" s="1"/>
  <c r="BZ52" s="1"/>
  <c r="BZ53" s="1"/>
  <c r="BZ54" s="1"/>
  <c r="BZ55" s="1"/>
  <c r="BZ56" s="1"/>
  <c r="BZ57" s="1"/>
  <c r="BZ58" s="1"/>
  <c r="BZ59" s="1"/>
  <c r="BZ60" s="1"/>
  <c r="BZ61" s="1"/>
  <c r="BZ62" s="1"/>
  <c r="BZ63" s="1"/>
  <c r="BZ64" s="1"/>
  <c r="BZ65" s="1"/>
  <c r="BZ66" s="1"/>
  <c r="BZ67" s="1"/>
  <c r="BZ68" s="1"/>
  <c r="BZ69" s="1"/>
  <c r="BZ70" s="1"/>
  <c r="AD7"/>
  <c r="AD8" s="1"/>
  <c r="AD9" s="1"/>
  <c r="AD10" s="1"/>
  <c r="AD11" s="1"/>
  <c r="AD12" s="1"/>
  <c r="AD13" s="1"/>
  <c r="AD14" s="1"/>
  <c r="AD15" s="1"/>
  <c r="AD16" s="1"/>
  <c r="AD17" s="1"/>
  <c r="AD18" s="1"/>
  <c r="AD19" s="1"/>
  <c r="AD20" s="1"/>
  <c r="AD21" s="1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D50" s="1"/>
  <c r="AD51" s="1"/>
  <c r="AD52" s="1"/>
  <c r="AD53" s="1"/>
  <c r="AD54" s="1"/>
  <c r="AD55" s="1"/>
  <c r="AD56" s="1"/>
  <c r="AD57" s="1"/>
  <c r="AD58" s="1"/>
  <c r="AD59" s="1"/>
  <c r="AD60" s="1"/>
  <c r="AD61" s="1"/>
  <c r="AD62" s="1"/>
  <c r="AD63" s="1"/>
  <c r="AD64" s="1"/>
  <c r="AD65" s="1"/>
  <c r="AD66" s="1"/>
  <c r="AD67" s="1"/>
  <c r="AD68" s="1"/>
  <c r="AD69" s="1"/>
  <c r="AB7"/>
  <c r="AB8" s="1"/>
  <c r="AB9" s="1"/>
  <c r="AB10" s="1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B62" s="1"/>
  <c r="AB63" s="1"/>
  <c r="AB64" s="1"/>
  <c r="AB65" s="1"/>
  <c r="AB66" s="1"/>
  <c r="AB67" s="1"/>
  <c r="AB68" s="1"/>
  <c r="AB69" s="1"/>
  <c r="AB70" s="1"/>
  <c r="AB71" s="1"/>
  <c r="AB72" s="1"/>
  <c r="AB73" s="1"/>
  <c r="AB74" s="1"/>
  <c r="AB75" s="1"/>
  <c r="AB76" s="1"/>
  <c r="AB77" s="1"/>
  <c r="AB78" s="1"/>
  <c r="AB79" s="1"/>
  <c r="AB80" s="1"/>
  <c r="AB81" s="1"/>
  <c r="AB82" s="1"/>
  <c r="AB83" s="1"/>
  <c r="AB84" s="1"/>
  <c r="AB85" s="1"/>
  <c r="AB86" s="1"/>
  <c r="AB87" s="1"/>
  <c r="AB88" s="1"/>
  <c r="AB89" s="1"/>
  <c r="AB90" s="1"/>
  <c r="AB91" s="1"/>
  <c r="AB92" s="1"/>
  <c r="AB93" s="1"/>
  <c r="AB94" s="1"/>
  <c r="AB95" s="1"/>
  <c r="AB96" s="1"/>
  <c r="AB97" s="1"/>
  <c r="AB98" s="1"/>
  <c r="AB99" s="1"/>
  <c r="AB100" s="1"/>
  <c r="AB101" s="1"/>
  <c r="AB102" s="1"/>
  <c r="AB103" s="1"/>
  <c r="AB104" s="1"/>
  <c r="AB105" s="1"/>
  <c r="AB106" s="1"/>
  <c r="AB107" s="1"/>
  <c r="AB108" s="1"/>
  <c r="AB109" s="1"/>
  <c r="AB110" s="1"/>
  <c r="AB111" s="1"/>
  <c r="AB112" s="1"/>
  <c r="AB113" s="1"/>
  <c r="AB114" s="1"/>
  <c r="AB115" s="1"/>
  <c r="AB116" s="1"/>
  <c r="AB117" s="1"/>
  <c r="AB118" s="1"/>
  <c r="AB119" s="1"/>
  <c r="AB120" s="1"/>
  <c r="AB121" s="1"/>
  <c r="AB122" s="1"/>
  <c r="AB123" s="1"/>
  <c r="AB124" s="1"/>
  <c r="AB125" s="1"/>
  <c r="AB126" s="1"/>
  <c r="AB127" s="1"/>
  <c r="AB128" s="1"/>
  <c r="AB129" s="1"/>
  <c r="AB130" s="1"/>
  <c r="AB131" s="1"/>
  <c r="AB132" s="1"/>
  <c r="AB133" s="1"/>
  <c r="AB134" s="1"/>
  <c r="AB135" s="1"/>
  <c r="AB136" s="1"/>
  <c r="AB137" s="1"/>
  <c r="AB138" s="1"/>
  <c r="AB139" s="1"/>
  <c r="AB140" s="1"/>
  <c r="AB141" s="1"/>
  <c r="AB142" s="1"/>
  <c r="AB143" s="1"/>
  <c r="AB144" s="1"/>
  <c r="AB145" s="1"/>
  <c r="AB146" s="1"/>
  <c r="AB147" s="1"/>
  <c r="AB148" s="1"/>
  <c r="AB149" s="1"/>
  <c r="AB150" s="1"/>
  <c r="AB151" s="1"/>
  <c r="AB152" s="1"/>
  <c r="AB153" s="1"/>
  <c r="AB154" s="1"/>
  <c r="AB155" s="1"/>
  <c r="AB156" s="1"/>
  <c r="AB157" s="1"/>
  <c r="AB158" s="1"/>
  <c r="AB159" s="1"/>
  <c r="AB160" s="1"/>
  <c r="AB161" s="1"/>
  <c r="AB162" s="1"/>
  <c r="AB163" s="1"/>
  <c r="AB164" s="1"/>
  <c r="AB165" s="1"/>
  <c r="AB166" s="1"/>
  <c r="AB167" s="1"/>
  <c r="AB168" s="1"/>
  <c r="AB169" s="1"/>
  <c r="AB170" s="1"/>
  <c r="AB171" s="1"/>
  <c r="AB172" s="1"/>
  <c r="AB173" s="1"/>
  <c r="AB174" s="1"/>
  <c r="AB175" s="1"/>
  <c r="AB176" s="1"/>
  <c r="AB177" s="1"/>
  <c r="AB178" s="1"/>
  <c r="AB179" s="1"/>
  <c r="AB180" s="1"/>
  <c r="AB181" s="1"/>
  <c r="AB182" s="1"/>
  <c r="AB183" s="1"/>
  <c r="AB184" s="1"/>
  <c r="AB185" s="1"/>
  <c r="AB186" s="1"/>
  <c r="AB187" s="1"/>
  <c r="AB188" s="1"/>
  <c r="AB189" s="1"/>
  <c r="AB190" s="1"/>
  <c r="AB191" s="1"/>
  <c r="AB192" s="1"/>
  <c r="AB193" s="1"/>
  <c r="AB194" s="1"/>
  <c r="AB195" s="1"/>
  <c r="AB196" s="1"/>
  <c r="AB197" s="1"/>
  <c r="AB198" s="1"/>
  <c r="AB199" s="1"/>
  <c r="AB200" s="1"/>
  <c r="AB201" s="1"/>
  <c r="AB202" s="1"/>
  <c r="AB203" s="1"/>
  <c r="AB204" s="1"/>
  <c r="AB205" s="1"/>
  <c r="AB206" s="1"/>
  <c r="AB207" s="1"/>
  <c r="AB208" s="1"/>
  <c r="AB209" s="1"/>
  <c r="AB210" s="1"/>
  <c r="AB211" s="1"/>
  <c r="AB212" s="1"/>
  <c r="AB213" s="1"/>
  <c r="AB214" s="1"/>
  <c r="AB215" s="1"/>
  <c r="AB216" s="1"/>
  <c r="AB217" s="1"/>
  <c r="AB218" s="1"/>
  <c r="AB219" s="1"/>
  <c r="AB220" s="1"/>
  <c r="AB221" s="1"/>
  <c r="AB222" s="1"/>
  <c r="AB223" s="1"/>
  <c r="AB224" s="1"/>
  <c r="AB225" s="1"/>
  <c r="AB226" s="1"/>
  <c r="AB227" s="1"/>
  <c r="AB228" s="1"/>
  <c r="AB229" s="1"/>
  <c r="AB230" s="1"/>
  <c r="AB231" s="1"/>
  <c r="AB232" s="1"/>
  <c r="AB233" s="1"/>
  <c r="AB234" s="1"/>
  <c r="AB235" s="1"/>
  <c r="AB236" s="1"/>
  <c r="AB237" s="1"/>
  <c r="AB238" s="1"/>
  <c r="AB239" s="1"/>
  <c r="AB240" s="1"/>
  <c r="AB241" s="1"/>
  <c r="AB242" s="1"/>
  <c r="AB243" s="1"/>
  <c r="AB244" s="1"/>
  <c r="AB245" s="1"/>
  <c r="AB246" s="1"/>
  <c r="AB247" s="1"/>
  <c r="AB248" s="1"/>
  <c r="AB249" s="1"/>
  <c r="AB250" s="1"/>
  <c r="AB251" s="1"/>
  <c r="AB252" s="1"/>
  <c r="AB253" s="1"/>
  <c r="AB254" s="1"/>
  <c r="AB255" s="1"/>
  <c r="AB256" s="1"/>
  <c r="AB257" s="1"/>
  <c r="AB258" s="1"/>
  <c r="AB259" s="1"/>
  <c r="AB260" s="1"/>
  <c r="AB261" s="1"/>
  <c r="AB262" s="1"/>
  <c r="AB263" s="1"/>
  <c r="AB264" s="1"/>
  <c r="AB265" s="1"/>
  <c r="AB266" s="1"/>
  <c r="AB267" s="1"/>
  <c r="AB268" s="1"/>
  <c r="AB269" s="1"/>
  <c r="AB270" s="1"/>
  <c r="AB271" s="1"/>
  <c r="AB272" s="1"/>
  <c r="AB273" s="1"/>
  <c r="AB274" s="1"/>
  <c r="AB275" s="1"/>
  <c r="AB276" s="1"/>
  <c r="AB277" s="1"/>
  <c r="AB278" s="1"/>
  <c r="AB279" s="1"/>
  <c r="AB280" s="1"/>
  <c r="AB281" s="1"/>
  <c r="AB282" s="1"/>
  <c r="AB283" s="1"/>
  <c r="AB284" s="1"/>
  <c r="AB285" s="1"/>
  <c r="AB286" s="1"/>
  <c r="AB287" s="1"/>
  <c r="AB288" s="1"/>
  <c r="AB289" s="1"/>
  <c r="AB290" s="1"/>
  <c r="AB291" s="1"/>
  <c r="AB292" s="1"/>
  <c r="AB293" s="1"/>
  <c r="AB294" s="1"/>
  <c r="AB295" s="1"/>
  <c r="AB296" s="1"/>
  <c r="AB297" s="1"/>
  <c r="AB298" s="1"/>
  <c r="AB299" s="1"/>
  <c r="AB300" s="1"/>
  <c r="AB301" s="1"/>
  <c r="AB302" s="1"/>
  <c r="AB303" s="1"/>
  <c r="AB304" s="1"/>
  <c r="AB305" s="1"/>
  <c r="AB306" s="1"/>
  <c r="AB307" s="1"/>
  <c r="AB308" s="1"/>
  <c r="AB309" s="1"/>
  <c r="AB310" s="1"/>
  <c r="AB311" s="1"/>
  <c r="AB312" s="1"/>
  <c r="AB313" s="1"/>
  <c r="AB314" s="1"/>
  <c r="AB315" s="1"/>
  <c r="AB316" s="1"/>
  <c r="AB317" s="1"/>
  <c r="AB318" s="1"/>
  <c r="AB319" s="1"/>
  <c r="AB320" s="1"/>
  <c r="AB321" s="1"/>
  <c r="AB322" s="1"/>
  <c r="AB323" s="1"/>
  <c r="AB324" s="1"/>
  <c r="AB325" s="1"/>
  <c r="AB326" s="1"/>
  <c r="AB327" s="1"/>
  <c r="AB328" s="1"/>
  <c r="AB329" s="1"/>
  <c r="AB330" s="1"/>
  <c r="AB331" s="1"/>
  <c r="AB332" s="1"/>
  <c r="AB333" s="1"/>
  <c r="AB334" s="1"/>
  <c r="AB335" s="1"/>
  <c r="AB336" s="1"/>
  <c r="AB337" s="1"/>
  <c r="AB338" s="1"/>
  <c r="AB339" s="1"/>
  <c r="AB340" s="1"/>
  <c r="AB341" s="1"/>
  <c r="AB342" s="1"/>
  <c r="AB343" s="1"/>
  <c r="AB344" s="1"/>
  <c r="AB345" s="1"/>
  <c r="AB346" s="1"/>
  <c r="AB347" s="1"/>
  <c r="AB348" s="1"/>
  <c r="AB349" s="1"/>
  <c r="AB350" s="1"/>
  <c r="AB351" s="1"/>
  <c r="AB352" s="1"/>
  <c r="AB353" s="1"/>
  <c r="AB354" s="1"/>
  <c r="AB355" s="1"/>
  <c r="AB356" s="1"/>
  <c r="AB357" s="1"/>
  <c r="AB358" s="1"/>
  <c r="AB359" s="1"/>
  <c r="AB360" s="1"/>
  <c r="AB361" s="1"/>
  <c r="AB362" s="1"/>
  <c r="AB363" s="1"/>
  <c r="AB364" s="1"/>
  <c r="AB365" s="1"/>
  <c r="AB366" s="1"/>
  <c r="AB367" s="1"/>
  <c r="Z7"/>
  <c r="Z8" s="1"/>
  <c r="X7"/>
  <c r="X8" s="1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X108" s="1"/>
  <c r="X109" s="1"/>
  <c r="X110" s="1"/>
  <c r="X111" s="1"/>
  <c r="X112" s="1"/>
  <c r="X113" s="1"/>
  <c r="X114" s="1"/>
  <c r="X115" s="1"/>
  <c r="X116" s="1"/>
  <c r="X117" s="1"/>
  <c r="X118" s="1"/>
  <c r="X119" s="1"/>
  <c r="X120" s="1"/>
  <c r="X121" s="1"/>
  <c r="X122" s="1"/>
  <c r="X123" s="1"/>
  <c r="X124" s="1"/>
  <c r="X125" s="1"/>
  <c r="X126" s="1"/>
  <c r="X127" s="1"/>
  <c r="X128" s="1"/>
  <c r="X129" s="1"/>
  <c r="X130" s="1"/>
  <c r="X131" s="1"/>
  <c r="X132" s="1"/>
  <c r="X133" s="1"/>
  <c r="X134" s="1"/>
  <c r="X135" s="1"/>
  <c r="X136" s="1"/>
  <c r="X137" s="1"/>
  <c r="X138" s="1"/>
  <c r="X139" s="1"/>
  <c r="X140" s="1"/>
  <c r="X141" s="1"/>
  <c r="X142" s="1"/>
  <c r="X143" s="1"/>
  <c r="X144" s="1"/>
  <c r="X145" s="1"/>
  <c r="X146" s="1"/>
  <c r="X147" s="1"/>
  <c r="X148" s="1"/>
  <c r="X149" s="1"/>
  <c r="X150" s="1"/>
  <c r="X151" s="1"/>
  <c r="X152" s="1"/>
  <c r="X153" s="1"/>
  <c r="X154" s="1"/>
  <c r="X155" s="1"/>
  <c r="X156" s="1"/>
  <c r="X157" s="1"/>
  <c r="X158" s="1"/>
  <c r="X159" s="1"/>
  <c r="X160" s="1"/>
  <c r="X161" s="1"/>
  <c r="X162" s="1"/>
  <c r="X163" s="1"/>
  <c r="X164" s="1"/>
  <c r="X165" s="1"/>
  <c r="X166" s="1"/>
  <c r="X167" s="1"/>
  <c r="X168" s="1"/>
  <c r="X169" s="1"/>
  <c r="X170" s="1"/>
  <c r="X171" s="1"/>
  <c r="X172" s="1"/>
  <c r="X173" s="1"/>
  <c r="X174" s="1"/>
  <c r="X175" s="1"/>
  <c r="X176" s="1"/>
  <c r="X177" s="1"/>
  <c r="X178" s="1"/>
  <c r="X179" s="1"/>
  <c r="X180" s="1"/>
  <c r="X181" s="1"/>
  <c r="X182" s="1"/>
  <c r="X183" s="1"/>
  <c r="X184" s="1"/>
  <c r="X185" s="1"/>
  <c r="X186" s="1"/>
  <c r="X187" s="1"/>
  <c r="X188" s="1"/>
  <c r="X189" s="1"/>
  <c r="X190" s="1"/>
  <c r="X191" s="1"/>
  <c r="X192" s="1"/>
  <c r="X193" s="1"/>
  <c r="X194" s="1"/>
  <c r="X195" s="1"/>
  <c r="X196" s="1"/>
  <c r="X197" s="1"/>
  <c r="X198" s="1"/>
  <c r="X199" s="1"/>
  <c r="X200" s="1"/>
  <c r="X201" s="1"/>
  <c r="X202" s="1"/>
  <c r="X203" s="1"/>
  <c r="X204" s="1"/>
  <c r="X205" s="1"/>
  <c r="X206" s="1"/>
  <c r="X207" s="1"/>
  <c r="X208" s="1"/>
  <c r="X209" s="1"/>
  <c r="X210" s="1"/>
  <c r="X211" s="1"/>
  <c r="X212" s="1"/>
  <c r="X213" s="1"/>
  <c r="X214" s="1"/>
  <c r="X215" s="1"/>
  <c r="X216" s="1"/>
  <c r="X217" s="1"/>
  <c r="X218" s="1"/>
  <c r="X219" s="1"/>
  <c r="X220" s="1"/>
  <c r="X221" s="1"/>
  <c r="X222" s="1"/>
  <c r="X223" s="1"/>
  <c r="X224" s="1"/>
  <c r="X225" s="1"/>
  <c r="X226" s="1"/>
  <c r="X227" s="1"/>
  <c r="X228" s="1"/>
  <c r="X229" s="1"/>
  <c r="X230" s="1"/>
  <c r="X231" s="1"/>
  <c r="X232" s="1"/>
  <c r="X233" s="1"/>
  <c r="X234" s="1"/>
  <c r="X235" s="1"/>
  <c r="X236" s="1"/>
  <c r="X237" s="1"/>
  <c r="X238" s="1"/>
  <c r="X239" s="1"/>
  <c r="X240" s="1"/>
  <c r="X241" s="1"/>
  <c r="X242" s="1"/>
  <c r="X243" s="1"/>
  <c r="X244" s="1"/>
  <c r="X245" s="1"/>
  <c r="X246" s="1"/>
  <c r="X247" s="1"/>
  <c r="X248" s="1"/>
  <c r="X249" s="1"/>
  <c r="X250" s="1"/>
  <c r="X251" s="1"/>
  <c r="X252" s="1"/>
  <c r="X253" s="1"/>
  <c r="X254" s="1"/>
  <c r="X255" s="1"/>
  <c r="X256" s="1"/>
  <c r="X257" s="1"/>
  <c r="X258" s="1"/>
  <c r="X259" s="1"/>
  <c r="X260" s="1"/>
  <c r="X261" s="1"/>
  <c r="X262" s="1"/>
  <c r="X263" s="1"/>
  <c r="X264" s="1"/>
  <c r="X265" s="1"/>
  <c r="X266" s="1"/>
  <c r="X267" s="1"/>
  <c r="X268" s="1"/>
  <c r="X269" s="1"/>
  <c r="X270" s="1"/>
  <c r="X271" s="1"/>
  <c r="X272" s="1"/>
  <c r="X273" s="1"/>
  <c r="X274" s="1"/>
  <c r="X275" s="1"/>
  <c r="X276" s="1"/>
  <c r="X277" s="1"/>
  <c r="X278" s="1"/>
  <c r="X279" s="1"/>
  <c r="X280" s="1"/>
  <c r="X281" s="1"/>
  <c r="X282" s="1"/>
  <c r="X283" s="1"/>
  <c r="X284" s="1"/>
  <c r="X285" s="1"/>
  <c r="X286" s="1"/>
  <c r="X287" s="1"/>
  <c r="X288" s="1"/>
  <c r="X289" s="1"/>
  <c r="X290" s="1"/>
  <c r="X291" s="1"/>
  <c r="X292" s="1"/>
  <c r="X293" s="1"/>
  <c r="X294" s="1"/>
  <c r="X295" s="1"/>
  <c r="X296" s="1"/>
  <c r="X297" s="1"/>
  <c r="X298" s="1"/>
  <c r="X299" s="1"/>
  <c r="X300" s="1"/>
  <c r="X301" s="1"/>
  <c r="X302" s="1"/>
  <c r="X303" s="1"/>
  <c r="X304" s="1"/>
  <c r="X305" s="1"/>
  <c r="X306" s="1"/>
  <c r="X307" s="1"/>
  <c r="X308" s="1"/>
  <c r="X309" s="1"/>
  <c r="X310" s="1"/>
  <c r="X311" s="1"/>
  <c r="X312" s="1"/>
  <c r="X313" s="1"/>
  <c r="X314" s="1"/>
  <c r="X315" s="1"/>
  <c r="X316" s="1"/>
  <c r="X317" s="1"/>
  <c r="X318" s="1"/>
  <c r="X319" s="1"/>
  <c r="X320" s="1"/>
  <c r="X321" s="1"/>
  <c r="X322" s="1"/>
  <c r="X323" s="1"/>
  <c r="X324" s="1"/>
  <c r="X325" s="1"/>
  <c r="X326" s="1"/>
  <c r="X327" s="1"/>
  <c r="X328" s="1"/>
  <c r="X329" s="1"/>
  <c r="X330" s="1"/>
  <c r="X331" s="1"/>
  <c r="X332" s="1"/>
  <c r="X333" s="1"/>
  <c r="X334" s="1"/>
  <c r="X335" s="1"/>
  <c r="X336" s="1"/>
  <c r="X337" s="1"/>
  <c r="X338" s="1"/>
  <c r="X339" s="1"/>
  <c r="X340" s="1"/>
  <c r="X341" s="1"/>
  <c r="X342" s="1"/>
  <c r="X343" s="1"/>
  <c r="X344" s="1"/>
  <c r="X345" s="1"/>
  <c r="X346" s="1"/>
  <c r="X347" s="1"/>
  <c r="X348" s="1"/>
  <c r="X349" s="1"/>
  <c r="X350" s="1"/>
  <c r="X351" s="1"/>
  <c r="X352" s="1"/>
  <c r="X353" s="1"/>
  <c r="X354" s="1"/>
  <c r="X355" s="1"/>
  <c r="X356" s="1"/>
  <c r="X357" s="1"/>
  <c r="X358" s="1"/>
  <c r="X359" s="1"/>
  <c r="X360" s="1"/>
  <c r="X361" s="1"/>
  <c r="X362" s="1"/>
  <c r="X363" s="1"/>
  <c r="X364" s="1"/>
  <c r="X365" s="1"/>
  <c r="X366" s="1"/>
  <c r="V7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V127" s="1"/>
  <c r="V128" s="1"/>
  <c r="V129" s="1"/>
  <c r="V130" s="1"/>
  <c r="V131" s="1"/>
  <c r="V132" s="1"/>
  <c r="V133" s="1"/>
  <c r="V134" s="1"/>
  <c r="V135" s="1"/>
  <c r="V136" s="1"/>
  <c r="V137" s="1"/>
  <c r="V138" s="1"/>
  <c r="V139" s="1"/>
  <c r="V140" s="1"/>
  <c r="V141" s="1"/>
  <c r="V142" s="1"/>
  <c r="V143" s="1"/>
  <c r="V144" s="1"/>
  <c r="V145" s="1"/>
  <c r="V146" s="1"/>
  <c r="V147" s="1"/>
  <c r="V148" s="1"/>
  <c r="V149" s="1"/>
  <c r="V150" s="1"/>
  <c r="V151" s="1"/>
  <c r="V152" s="1"/>
  <c r="V153" s="1"/>
  <c r="V154" s="1"/>
  <c r="V155" s="1"/>
  <c r="V156" s="1"/>
  <c r="V157" s="1"/>
  <c r="V158" s="1"/>
  <c r="V159" s="1"/>
  <c r="V160" s="1"/>
  <c r="V161" s="1"/>
  <c r="V162" s="1"/>
  <c r="V163" s="1"/>
  <c r="V164" s="1"/>
  <c r="V165" s="1"/>
  <c r="V166" s="1"/>
  <c r="V167" s="1"/>
  <c r="V168" s="1"/>
  <c r="V169" s="1"/>
  <c r="V170" s="1"/>
  <c r="V171" s="1"/>
  <c r="V172" s="1"/>
  <c r="V173" s="1"/>
  <c r="V174" s="1"/>
  <c r="V175" s="1"/>
  <c r="V176" s="1"/>
  <c r="V177" s="1"/>
  <c r="V178" s="1"/>
  <c r="V179" s="1"/>
  <c r="V180" s="1"/>
  <c r="V181" s="1"/>
  <c r="V182" s="1"/>
  <c r="V183" s="1"/>
  <c r="V184" s="1"/>
  <c r="V185" s="1"/>
  <c r="V186" s="1"/>
  <c r="V187" s="1"/>
  <c r="V188" s="1"/>
  <c r="V189" s="1"/>
  <c r="V190" s="1"/>
  <c r="V191" s="1"/>
  <c r="V192" s="1"/>
  <c r="V193" s="1"/>
  <c r="V194" s="1"/>
  <c r="V195" s="1"/>
  <c r="V196" s="1"/>
  <c r="V197" s="1"/>
  <c r="V198" s="1"/>
  <c r="V199" s="1"/>
  <c r="V200" s="1"/>
  <c r="V201" s="1"/>
  <c r="V202" s="1"/>
  <c r="V203" s="1"/>
  <c r="V204" s="1"/>
  <c r="V205" s="1"/>
  <c r="V206" s="1"/>
  <c r="V207" s="1"/>
  <c r="V208" s="1"/>
  <c r="V209" s="1"/>
  <c r="V210" s="1"/>
  <c r="V211" s="1"/>
  <c r="V212" s="1"/>
  <c r="V213" s="1"/>
  <c r="V214" s="1"/>
  <c r="V215" s="1"/>
  <c r="V216" s="1"/>
  <c r="V217" s="1"/>
  <c r="V218" s="1"/>
  <c r="V219" s="1"/>
  <c r="V220" s="1"/>
  <c r="V221" s="1"/>
  <c r="V222" s="1"/>
  <c r="V223" s="1"/>
  <c r="V224" s="1"/>
  <c r="V225" s="1"/>
  <c r="V226" s="1"/>
  <c r="V227" s="1"/>
  <c r="V228" s="1"/>
  <c r="V229" s="1"/>
  <c r="V230" s="1"/>
  <c r="V231" s="1"/>
  <c r="V232" s="1"/>
  <c r="V233" s="1"/>
  <c r="V234" s="1"/>
  <c r="V235" s="1"/>
  <c r="V236" s="1"/>
  <c r="V237" s="1"/>
  <c r="V238" s="1"/>
  <c r="V239" s="1"/>
  <c r="V240" s="1"/>
  <c r="V241" s="1"/>
  <c r="V242" s="1"/>
  <c r="V243" s="1"/>
  <c r="V244" s="1"/>
  <c r="V245" s="1"/>
  <c r="V246" s="1"/>
  <c r="V247" s="1"/>
  <c r="V248" s="1"/>
  <c r="V249" s="1"/>
  <c r="V250" s="1"/>
  <c r="V251" s="1"/>
  <c r="V252" s="1"/>
  <c r="V253" s="1"/>
  <c r="V254" s="1"/>
  <c r="V255" s="1"/>
  <c r="V256" s="1"/>
  <c r="V257" s="1"/>
  <c r="V258" s="1"/>
  <c r="V259" s="1"/>
  <c r="V260" s="1"/>
  <c r="V261" s="1"/>
  <c r="V262" s="1"/>
  <c r="V263" s="1"/>
  <c r="V264" s="1"/>
  <c r="V265" s="1"/>
  <c r="V266" s="1"/>
  <c r="V267" s="1"/>
  <c r="V268" s="1"/>
  <c r="V269" s="1"/>
  <c r="V270" s="1"/>
  <c r="V271" s="1"/>
  <c r="V272" s="1"/>
  <c r="V273" s="1"/>
  <c r="V274" s="1"/>
  <c r="V275" s="1"/>
  <c r="V276" s="1"/>
  <c r="V277" s="1"/>
  <c r="V278" s="1"/>
  <c r="V279" s="1"/>
  <c r="V280" s="1"/>
  <c r="V281" s="1"/>
  <c r="V282" s="1"/>
  <c r="V283" s="1"/>
  <c r="V284" s="1"/>
  <c r="V285" s="1"/>
  <c r="V286" s="1"/>
  <c r="V287" s="1"/>
  <c r="V288" s="1"/>
  <c r="V289" s="1"/>
  <c r="V290" s="1"/>
  <c r="V291" s="1"/>
  <c r="V292" s="1"/>
  <c r="V293" s="1"/>
  <c r="V294" s="1"/>
  <c r="V295" s="1"/>
  <c r="V296" s="1"/>
  <c r="V297" s="1"/>
  <c r="V298" s="1"/>
  <c r="V299" s="1"/>
  <c r="V300" s="1"/>
  <c r="V301" s="1"/>
  <c r="V302" s="1"/>
  <c r="V303" s="1"/>
  <c r="V304" s="1"/>
  <c r="V305" s="1"/>
  <c r="V306" s="1"/>
  <c r="V307" s="1"/>
  <c r="V308" s="1"/>
  <c r="V309" s="1"/>
  <c r="V310" s="1"/>
  <c r="V311" s="1"/>
  <c r="V312" s="1"/>
  <c r="V313" s="1"/>
  <c r="V314" s="1"/>
  <c r="V315" s="1"/>
  <c r="V316" s="1"/>
  <c r="V317" s="1"/>
  <c r="V318" s="1"/>
  <c r="V319" s="1"/>
  <c r="V320" s="1"/>
  <c r="V321" s="1"/>
  <c r="V322" s="1"/>
  <c r="V323" s="1"/>
  <c r="V324" s="1"/>
  <c r="V325" s="1"/>
  <c r="V326" s="1"/>
  <c r="V327" s="1"/>
  <c r="V328" s="1"/>
  <c r="V329" s="1"/>
  <c r="V330" s="1"/>
  <c r="V331" s="1"/>
  <c r="V332" s="1"/>
  <c r="V333" s="1"/>
  <c r="V334" s="1"/>
  <c r="V335" s="1"/>
  <c r="V336" s="1"/>
  <c r="V337" s="1"/>
  <c r="V338" s="1"/>
  <c r="V339" s="1"/>
  <c r="V340" s="1"/>
  <c r="V341" s="1"/>
  <c r="V342" s="1"/>
  <c r="V343" s="1"/>
  <c r="V344" s="1"/>
  <c r="V345" s="1"/>
  <c r="V346" s="1"/>
  <c r="V347" s="1"/>
  <c r="V348" s="1"/>
  <c r="V349" s="1"/>
  <c r="V350" s="1"/>
  <c r="V351" s="1"/>
  <c r="V352" s="1"/>
  <c r="V353" s="1"/>
  <c r="V354" s="1"/>
  <c r="V355" s="1"/>
  <c r="V356" s="1"/>
  <c r="V357" s="1"/>
  <c r="V358" s="1"/>
  <c r="V359" s="1"/>
  <c r="V360" s="1"/>
  <c r="V361" s="1"/>
  <c r="V362" s="1"/>
  <c r="V363" s="1"/>
  <c r="V364" s="1"/>
  <c r="V365" s="1"/>
  <c r="V366" s="1"/>
  <c r="T7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H7"/>
  <c r="AC2" i="1"/>
  <c r="AC3" s="1"/>
  <c r="AC4" s="1"/>
  <c r="AC5" s="1"/>
  <c r="AC6" s="1"/>
  <c r="AC7" s="1"/>
  <c r="AC8" s="1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B2"/>
  <c r="AB3" s="1"/>
  <c r="AB4" s="1"/>
  <c r="AB5" s="1"/>
  <c r="AB6" s="1"/>
  <c r="AB7" s="1"/>
  <c r="AB8" s="1"/>
  <c r="AB9" s="1"/>
  <c r="AB10" s="1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B62" s="1"/>
  <c r="AB63" s="1"/>
  <c r="AB64" s="1"/>
  <c r="AB65" s="1"/>
  <c r="AB66" s="1"/>
  <c r="AB67" s="1"/>
  <c r="AB68" s="1"/>
  <c r="AB69" s="1"/>
  <c r="AB70" s="1"/>
  <c r="AB71" s="1"/>
  <c r="AB72" s="1"/>
  <c r="AB73" s="1"/>
  <c r="AB74" s="1"/>
  <c r="AB75" s="1"/>
  <c r="AB76" s="1"/>
  <c r="AB77" s="1"/>
  <c r="AB78" s="1"/>
  <c r="AB79" s="1"/>
  <c r="AB80" s="1"/>
  <c r="AB81" s="1"/>
  <c r="AB82" s="1"/>
  <c r="AB83" s="1"/>
  <c r="AB84" s="1"/>
  <c r="AB85" s="1"/>
  <c r="AB86" s="1"/>
  <c r="AB87" s="1"/>
  <c r="AB88" s="1"/>
  <c r="AB89" s="1"/>
  <c r="AB90" s="1"/>
  <c r="AB91" s="1"/>
  <c r="AB92" s="1"/>
  <c r="AB93" s="1"/>
  <c r="AB94" s="1"/>
  <c r="AB95" s="1"/>
  <c r="AB96" s="1"/>
  <c r="AB97" s="1"/>
  <c r="AB98" s="1"/>
  <c r="AB99" s="1"/>
  <c r="AB100" s="1"/>
  <c r="AB101" s="1"/>
  <c r="AB102" s="1"/>
  <c r="AB103" s="1"/>
  <c r="AB104" s="1"/>
  <c r="AB105" s="1"/>
  <c r="AB106" s="1"/>
  <c r="AB107" s="1"/>
  <c r="AB108" s="1"/>
  <c r="AB109" s="1"/>
  <c r="AB110" s="1"/>
  <c r="AB111" s="1"/>
  <c r="AB112" s="1"/>
  <c r="AB113" s="1"/>
  <c r="AB114" s="1"/>
  <c r="AB115" s="1"/>
  <c r="AB116" s="1"/>
  <c r="AB117" s="1"/>
  <c r="AB118" s="1"/>
  <c r="AB119" s="1"/>
  <c r="AB120" s="1"/>
  <c r="AB121" s="1"/>
  <c r="AB122" s="1"/>
  <c r="AB123" s="1"/>
  <c r="AB124" s="1"/>
  <c r="AB125" s="1"/>
  <c r="AB126" s="1"/>
  <c r="AB127" s="1"/>
  <c r="AB128" s="1"/>
  <c r="AB129" s="1"/>
  <c r="AB130" s="1"/>
  <c r="AB131" s="1"/>
  <c r="AB132" s="1"/>
  <c r="AB133" s="1"/>
  <c r="AB134" s="1"/>
  <c r="AB135" s="1"/>
  <c r="AB136" s="1"/>
  <c r="AB137" s="1"/>
  <c r="AB138" s="1"/>
  <c r="AB139" s="1"/>
  <c r="AB140" s="1"/>
  <c r="AB141" s="1"/>
  <c r="AB142" s="1"/>
  <c r="AB143" s="1"/>
  <c r="AB144" s="1"/>
  <c r="AB145" s="1"/>
  <c r="AB146" s="1"/>
  <c r="AB147" s="1"/>
  <c r="AB148" s="1"/>
  <c r="AB149" s="1"/>
  <c r="AB150" s="1"/>
  <c r="AB151" s="1"/>
  <c r="AB152" s="1"/>
  <c r="AB153" s="1"/>
  <c r="AB154" s="1"/>
  <c r="AB155" s="1"/>
  <c r="AB156" s="1"/>
  <c r="AB157" s="1"/>
  <c r="AB158" s="1"/>
  <c r="AB159" s="1"/>
  <c r="AB160" s="1"/>
  <c r="AB161" s="1"/>
  <c r="AB162" s="1"/>
  <c r="AB163" s="1"/>
  <c r="AB164" s="1"/>
  <c r="AB165" s="1"/>
  <c r="AB166" s="1"/>
  <c r="AB167" s="1"/>
  <c r="AB168" s="1"/>
  <c r="AB169" s="1"/>
  <c r="AB170" s="1"/>
  <c r="AB171" s="1"/>
  <c r="AB172" s="1"/>
  <c r="AB173" s="1"/>
  <c r="AB174" s="1"/>
  <c r="AB175" s="1"/>
  <c r="AB176" s="1"/>
  <c r="AB177" s="1"/>
  <c r="AB178" s="1"/>
  <c r="AB179" s="1"/>
  <c r="AB180" s="1"/>
  <c r="AB181" s="1"/>
  <c r="AB182" s="1"/>
  <c r="AB183" s="1"/>
  <c r="AB184" s="1"/>
  <c r="AB185" s="1"/>
  <c r="AB186" s="1"/>
  <c r="AB187" s="1"/>
  <c r="AB188" s="1"/>
  <c r="AB189" s="1"/>
  <c r="AB190" s="1"/>
  <c r="AB191" s="1"/>
  <c r="AB192" s="1"/>
  <c r="AB193" s="1"/>
  <c r="AB194" s="1"/>
  <c r="AB195" s="1"/>
  <c r="AB196" s="1"/>
  <c r="AB197" s="1"/>
  <c r="AB198" s="1"/>
  <c r="AB199" s="1"/>
  <c r="AB200" s="1"/>
  <c r="AB201" s="1"/>
  <c r="AB202" s="1"/>
  <c r="AB203" s="1"/>
  <c r="AB204" s="1"/>
  <c r="AB205" s="1"/>
  <c r="AB206" s="1"/>
  <c r="AB207" s="1"/>
  <c r="AB208" s="1"/>
  <c r="AB209" s="1"/>
  <c r="AB210" s="1"/>
  <c r="AB211" s="1"/>
  <c r="AB212" s="1"/>
  <c r="AB213" s="1"/>
  <c r="AB214" s="1"/>
  <c r="AB215" s="1"/>
  <c r="AB216" s="1"/>
  <c r="AB217" s="1"/>
  <c r="AB218" s="1"/>
  <c r="AB219" s="1"/>
  <c r="AB220" s="1"/>
  <c r="AB221" s="1"/>
  <c r="AB222" s="1"/>
  <c r="AB223" s="1"/>
  <c r="AB224" s="1"/>
  <c r="AB225" s="1"/>
  <c r="AB226" s="1"/>
  <c r="AB227" s="1"/>
  <c r="AB228" s="1"/>
  <c r="AB229" s="1"/>
  <c r="AB230" s="1"/>
  <c r="AB231" s="1"/>
  <c r="AB232" s="1"/>
  <c r="AB233" s="1"/>
  <c r="AB234" s="1"/>
  <c r="AB235" s="1"/>
  <c r="AB236" s="1"/>
  <c r="AB237" s="1"/>
  <c r="AB238" s="1"/>
  <c r="AB239" s="1"/>
  <c r="AB240" s="1"/>
  <c r="AB241" s="1"/>
  <c r="AB242" s="1"/>
  <c r="AB243" s="1"/>
  <c r="AB244" s="1"/>
  <c r="AB245" s="1"/>
  <c r="AB246" s="1"/>
  <c r="AB247" s="1"/>
  <c r="AB248" s="1"/>
  <c r="AB249" s="1"/>
  <c r="AB250" s="1"/>
  <c r="AB251" s="1"/>
  <c r="AB252" s="1"/>
  <c r="AB253" s="1"/>
  <c r="AB254" s="1"/>
  <c r="AB255" s="1"/>
  <c r="AB256" s="1"/>
  <c r="AB257" s="1"/>
  <c r="AB258" s="1"/>
  <c r="AB259" s="1"/>
  <c r="AB260" s="1"/>
  <c r="AB261" s="1"/>
  <c r="AB262" s="1"/>
  <c r="AB263" s="1"/>
  <c r="AB264" s="1"/>
  <c r="AB265" s="1"/>
  <c r="AB266" s="1"/>
  <c r="AB267" s="1"/>
  <c r="AB268" s="1"/>
  <c r="AB269" s="1"/>
  <c r="AB270" s="1"/>
  <c r="AB271" s="1"/>
  <c r="AB272" s="1"/>
  <c r="AB273" s="1"/>
  <c r="AB274" s="1"/>
  <c r="AB275" s="1"/>
  <c r="AB276" s="1"/>
  <c r="AB277" s="1"/>
  <c r="AB278" s="1"/>
  <c r="AB279" s="1"/>
  <c r="AB280" s="1"/>
  <c r="AB281" s="1"/>
  <c r="AB282" s="1"/>
  <c r="AB283" s="1"/>
  <c r="AB284" s="1"/>
  <c r="AB285" s="1"/>
  <c r="AB286" s="1"/>
  <c r="AB287" s="1"/>
  <c r="AB288" s="1"/>
  <c r="AB289" s="1"/>
  <c r="AB290" s="1"/>
  <c r="AB291" s="1"/>
  <c r="AB292" s="1"/>
  <c r="AB293" s="1"/>
  <c r="AB294" s="1"/>
  <c r="AB295" s="1"/>
  <c r="AB296" s="1"/>
  <c r="AB297" s="1"/>
  <c r="AB298" s="1"/>
  <c r="AB299" s="1"/>
  <c r="AB300" s="1"/>
  <c r="AB301" s="1"/>
  <c r="AB302" s="1"/>
  <c r="AB303" s="1"/>
  <c r="AB304" s="1"/>
  <c r="AB305" s="1"/>
  <c r="AB306" s="1"/>
  <c r="AB307" s="1"/>
  <c r="AB308" s="1"/>
  <c r="AB309" s="1"/>
  <c r="AB310" s="1"/>
  <c r="AB311" s="1"/>
  <c r="AB312" s="1"/>
  <c r="AB313" s="1"/>
  <c r="AB314" s="1"/>
  <c r="AB315" s="1"/>
  <c r="AB316" s="1"/>
  <c r="AB317" s="1"/>
  <c r="AB318" s="1"/>
  <c r="AB319" s="1"/>
  <c r="AB320" s="1"/>
  <c r="AB321" s="1"/>
  <c r="AB322" s="1"/>
  <c r="AB323" s="1"/>
  <c r="AB324" s="1"/>
  <c r="AB325" s="1"/>
  <c r="AB326" s="1"/>
  <c r="AB327" s="1"/>
  <c r="AB328" s="1"/>
  <c r="AB329" s="1"/>
  <c r="AB330" s="1"/>
  <c r="AB331" s="1"/>
  <c r="AB332" s="1"/>
  <c r="AB333" s="1"/>
  <c r="AB334" s="1"/>
  <c r="AB335" s="1"/>
  <c r="AB336" s="1"/>
  <c r="AB337" s="1"/>
  <c r="AB338" s="1"/>
  <c r="AB339" s="1"/>
  <c r="AB340" s="1"/>
  <c r="AB341" s="1"/>
  <c r="AB342" s="1"/>
  <c r="AB343" s="1"/>
  <c r="AB344" s="1"/>
  <c r="AB345" s="1"/>
  <c r="AB346" s="1"/>
  <c r="AB347" s="1"/>
  <c r="AB348" s="1"/>
  <c r="AB349" s="1"/>
  <c r="AB350" s="1"/>
  <c r="AB351" s="1"/>
  <c r="AB352" s="1"/>
  <c r="AB353" s="1"/>
  <c r="AB354" s="1"/>
  <c r="AB355" s="1"/>
  <c r="AB356" s="1"/>
  <c r="AB357" s="1"/>
  <c r="AB358" s="1"/>
  <c r="AB359" s="1"/>
  <c r="AB360" s="1"/>
  <c r="AB361" s="1"/>
  <c r="AB362" s="1"/>
  <c r="AB363" s="1"/>
  <c r="O7" i="2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O160" s="1"/>
  <c r="O161" s="1"/>
  <c r="O162" s="1"/>
  <c r="O163" s="1"/>
  <c r="O164" s="1"/>
  <c r="O165" s="1"/>
  <c r="O166" s="1"/>
  <c r="O167" s="1"/>
  <c r="O168" s="1"/>
  <c r="O169" s="1"/>
  <c r="O170" s="1"/>
  <c r="O171" s="1"/>
  <c r="O172" s="1"/>
  <c r="O173" s="1"/>
  <c r="O174" s="1"/>
  <c r="O175" s="1"/>
  <c r="O176" s="1"/>
  <c r="O177" s="1"/>
  <c r="O178" s="1"/>
  <c r="O179" s="1"/>
  <c r="O180" s="1"/>
  <c r="O181" s="1"/>
  <c r="O182" s="1"/>
  <c r="O183" s="1"/>
  <c r="O184" s="1"/>
  <c r="O185" s="1"/>
  <c r="O186" s="1"/>
  <c r="O187" s="1"/>
  <c r="O188" s="1"/>
  <c r="O189" s="1"/>
  <c r="O190" s="1"/>
  <c r="O191" s="1"/>
  <c r="O192" s="1"/>
  <c r="O193" s="1"/>
  <c r="O194" s="1"/>
  <c r="O195" s="1"/>
  <c r="O196" s="1"/>
  <c r="O197" s="1"/>
  <c r="O198" s="1"/>
  <c r="O199" s="1"/>
  <c r="O200" s="1"/>
  <c r="O201" s="1"/>
  <c r="O202" s="1"/>
  <c r="O203" s="1"/>
  <c r="O204" s="1"/>
  <c r="O205" s="1"/>
  <c r="O206" s="1"/>
  <c r="O207" s="1"/>
  <c r="O208" s="1"/>
  <c r="O209" s="1"/>
  <c r="O210" s="1"/>
  <c r="O211" s="1"/>
  <c r="O212" s="1"/>
  <c r="O213" s="1"/>
  <c r="O214" s="1"/>
  <c r="O215" s="1"/>
  <c r="O216" s="1"/>
  <c r="O217" s="1"/>
  <c r="O218" s="1"/>
  <c r="O219" s="1"/>
  <c r="O220" s="1"/>
  <c r="O221" s="1"/>
  <c r="O222" s="1"/>
  <c r="O223" s="1"/>
  <c r="O224" s="1"/>
  <c r="O225" s="1"/>
  <c r="O226" s="1"/>
  <c r="O227" s="1"/>
  <c r="O228" s="1"/>
  <c r="O229" s="1"/>
  <c r="O230" s="1"/>
  <c r="O231" s="1"/>
  <c r="O232" s="1"/>
  <c r="O233" s="1"/>
  <c r="O234" s="1"/>
  <c r="O235" s="1"/>
  <c r="O236" s="1"/>
  <c r="O237" s="1"/>
  <c r="O238" s="1"/>
  <c r="O239" s="1"/>
  <c r="O240" s="1"/>
  <c r="O241" s="1"/>
  <c r="O242" s="1"/>
  <c r="O243" s="1"/>
  <c r="O244" s="1"/>
  <c r="O245" s="1"/>
  <c r="O246" s="1"/>
  <c r="O247" s="1"/>
  <c r="O248" s="1"/>
  <c r="O249" s="1"/>
  <c r="O250" s="1"/>
  <c r="O251" s="1"/>
  <c r="O252" s="1"/>
  <c r="O253" s="1"/>
  <c r="O254" s="1"/>
  <c r="O255" s="1"/>
  <c r="O256" s="1"/>
  <c r="O257" s="1"/>
  <c r="O258" s="1"/>
  <c r="O259" s="1"/>
  <c r="O260" s="1"/>
  <c r="O261" s="1"/>
  <c r="O262" s="1"/>
  <c r="O263" s="1"/>
  <c r="O264" s="1"/>
  <c r="O265" s="1"/>
  <c r="O266" s="1"/>
  <c r="O267" s="1"/>
  <c r="O268" s="1"/>
  <c r="O269" s="1"/>
  <c r="O270" s="1"/>
  <c r="O271" s="1"/>
  <c r="O272" s="1"/>
  <c r="O273" s="1"/>
  <c r="O274" s="1"/>
  <c r="O275" s="1"/>
  <c r="O276" s="1"/>
  <c r="O277" s="1"/>
  <c r="O278" s="1"/>
  <c r="O279" s="1"/>
  <c r="O280" s="1"/>
  <c r="O281" s="1"/>
  <c r="O282" s="1"/>
  <c r="O283" s="1"/>
  <c r="O284" s="1"/>
  <c r="O285" s="1"/>
  <c r="O286" s="1"/>
  <c r="O287" s="1"/>
  <c r="O288" s="1"/>
  <c r="O289" s="1"/>
  <c r="O290" s="1"/>
  <c r="O291" s="1"/>
  <c r="O292" s="1"/>
  <c r="O293" s="1"/>
  <c r="O294" s="1"/>
  <c r="O295" s="1"/>
  <c r="O296" s="1"/>
  <c r="O297" s="1"/>
  <c r="O298" s="1"/>
  <c r="O299" s="1"/>
  <c r="O300" s="1"/>
  <c r="O301" s="1"/>
  <c r="O302" s="1"/>
  <c r="O303" s="1"/>
  <c r="O304" s="1"/>
  <c r="O305" s="1"/>
  <c r="O306" s="1"/>
  <c r="O307" s="1"/>
  <c r="O308" s="1"/>
  <c r="O309" s="1"/>
  <c r="O310" s="1"/>
  <c r="O311" s="1"/>
  <c r="O312" s="1"/>
  <c r="O313" s="1"/>
  <c r="O314" s="1"/>
  <c r="O315" s="1"/>
  <c r="O316" s="1"/>
  <c r="O317" s="1"/>
  <c r="O318" s="1"/>
  <c r="O319" s="1"/>
  <c r="O320" s="1"/>
  <c r="O321" s="1"/>
  <c r="O322" s="1"/>
  <c r="O323" s="1"/>
  <c r="O324" s="1"/>
  <c r="O325" s="1"/>
  <c r="O326" s="1"/>
  <c r="O327" s="1"/>
  <c r="O328" s="1"/>
  <c r="O329" s="1"/>
  <c r="O330" s="1"/>
  <c r="O331" s="1"/>
  <c r="O332" s="1"/>
  <c r="O333" s="1"/>
  <c r="O334" s="1"/>
  <c r="O335" s="1"/>
  <c r="O336" s="1"/>
  <c r="O337" s="1"/>
  <c r="O338" s="1"/>
  <c r="O339" s="1"/>
  <c r="O340" s="1"/>
  <c r="O341" s="1"/>
  <c r="O342" s="1"/>
  <c r="O343" s="1"/>
  <c r="O344" s="1"/>
  <c r="O345" s="1"/>
  <c r="O346" s="1"/>
  <c r="O347" s="1"/>
  <c r="O348" s="1"/>
  <c r="O349" s="1"/>
  <c r="O350" s="1"/>
  <c r="O351" s="1"/>
  <c r="O352" s="1"/>
  <c r="O353" s="1"/>
  <c r="O354" s="1"/>
  <c r="O355" s="1"/>
  <c r="O356" s="1"/>
  <c r="O357" s="1"/>
  <c r="O358" s="1"/>
  <c r="O359" s="1"/>
  <c r="O360" s="1"/>
  <c r="O361" s="1"/>
  <c r="O362" s="1"/>
  <c r="O363" s="1"/>
  <c r="O364" s="1"/>
  <c r="O365" s="1"/>
  <c r="O366" s="1"/>
  <c r="N7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N293" s="1"/>
  <c r="N294" s="1"/>
  <c r="N295" s="1"/>
  <c r="N296" s="1"/>
  <c r="N297" s="1"/>
  <c r="N298" s="1"/>
  <c r="N299" s="1"/>
  <c r="N300" s="1"/>
  <c r="N301" s="1"/>
  <c r="N302" s="1"/>
  <c r="N303" s="1"/>
  <c r="N304" s="1"/>
  <c r="N305" s="1"/>
  <c r="N306" s="1"/>
  <c r="N307" s="1"/>
  <c r="N308" s="1"/>
  <c r="N309" s="1"/>
  <c r="N310" s="1"/>
  <c r="N311" s="1"/>
  <c r="N312" s="1"/>
  <c r="N313" s="1"/>
  <c r="N314" s="1"/>
  <c r="N315" s="1"/>
  <c r="N316" s="1"/>
  <c r="N317" s="1"/>
  <c r="N318" s="1"/>
  <c r="N319" s="1"/>
  <c r="N320" s="1"/>
  <c r="N321" s="1"/>
  <c r="N322" s="1"/>
  <c r="N323" s="1"/>
  <c r="N324" s="1"/>
  <c r="N325" s="1"/>
  <c r="N326" s="1"/>
  <c r="N327" s="1"/>
  <c r="N328" s="1"/>
  <c r="N329" s="1"/>
  <c r="N330" s="1"/>
  <c r="N331" s="1"/>
  <c r="N332" s="1"/>
  <c r="N333" s="1"/>
  <c r="N334" s="1"/>
  <c r="N335" s="1"/>
  <c r="N336" s="1"/>
  <c r="N337" s="1"/>
  <c r="N338" s="1"/>
  <c r="N339" s="1"/>
  <c r="N340" s="1"/>
  <c r="N341" s="1"/>
  <c r="N342" s="1"/>
  <c r="N343" s="1"/>
  <c r="N344" s="1"/>
  <c r="N345" s="1"/>
  <c r="N346" s="1"/>
  <c r="N347" s="1"/>
  <c r="N348" s="1"/>
  <c r="N349" s="1"/>
  <c r="N350" s="1"/>
  <c r="N351" s="1"/>
  <c r="N352" s="1"/>
  <c r="N353" s="1"/>
  <c r="N354" s="1"/>
  <c r="N355" s="1"/>
  <c r="N356" s="1"/>
  <c r="N357" s="1"/>
  <c r="N358" s="1"/>
  <c r="N359" s="1"/>
  <c r="N360" s="1"/>
  <c r="N361" s="1"/>
  <c r="N362" s="1"/>
  <c r="N363" s="1"/>
  <c r="N364" s="1"/>
  <c r="N365" s="1"/>
  <c r="N366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M328" s="1"/>
  <c r="M329" s="1"/>
  <c r="M330" s="1"/>
  <c r="M331" s="1"/>
  <c r="M332" s="1"/>
  <c r="M333" s="1"/>
  <c r="M334" s="1"/>
  <c r="M335" s="1"/>
  <c r="M336" s="1"/>
  <c r="M337" s="1"/>
  <c r="M338" s="1"/>
  <c r="M339" s="1"/>
  <c r="M340" s="1"/>
  <c r="M341" s="1"/>
  <c r="M342" s="1"/>
  <c r="M343" s="1"/>
  <c r="M344" s="1"/>
  <c r="M345" s="1"/>
  <c r="M346" s="1"/>
  <c r="M347" s="1"/>
  <c r="M348" s="1"/>
  <c r="M349" s="1"/>
  <c r="M350" s="1"/>
  <c r="M351" s="1"/>
  <c r="M352" s="1"/>
  <c r="M353" s="1"/>
  <c r="M354" s="1"/>
  <c r="M355" s="1"/>
  <c r="M356" s="1"/>
  <c r="M357" s="1"/>
  <c r="M358" s="1"/>
  <c r="M359" s="1"/>
  <c r="M360" s="1"/>
  <c r="M361" s="1"/>
  <c r="M362" s="1"/>
  <c r="M363" s="1"/>
  <c r="M364" s="1"/>
  <c r="M365" s="1"/>
  <c r="M366" s="1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L316" s="1"/>
  <c r="L317" s="1"/>
  <c r="L318" s="1"/>
  <c r="L319" s="1"/>
  <c r="L320" s="1"/>
  <c r="L321" s="1"/>
  <c r="L322" s="1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L337" s="1"/>
  <c r="L338" s="1"/>
  <c r="L339" s="1"/>
  <c r="L340" s="1"/>
  <c r="L341" s="1"/>
  <c r="L342" s="1"/>
  <c r="L343" s="1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L358" s="1"/>
  <c r="L359" s="1"/>
  <c r="L360" s="1"/>
  <c r="L361" s="1"/>
  <c r="L362" s="1"/>
  <c r="L363" s="1"/>
  <c r="L364" s="1"/>
  <c r="L365" s="1"/>
  <c r="L366" s="1"/>
  <c r="C41" i="1"/>
  <c r="R6" i="2" s="1"/>
  <c r="H8" l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I8"/>
  <c r="AD70"/>
  <c r="AD71" s="1"/>
  <c r="AD72" s="1"/>
  <c r="AD73" s="1"/>
  <c r="AD74" s="1"/>
  <c r="AD75" s="1"/>
  <c r="AD76" s="1"/>
  <c r="AD77" s="1"/>
  <c r="AD78" s="1"/>
  <c r="AD79" s="1"/>
  <c r="AD80" s="1"/>
  <c r="AD81" s="1"/>
  <c r="AD82" s="1"/>
  <c r="AD83" s="1"/>
  <c r="AD84" s="1"/>
  <c r="AD85" s="1"/>
  <c r="AD86" s="1"/>
  <c r="AD87" s="1"/>
  <c r="AD88" s="1"/>
  <c r="AD89" s="1"/>
  <c r="AD90" s="1"/>
  <c r="AD91" s="1"/>
  <c r="AD92" s="1"/>
  <c r="AD93" s="1"/>
  <c r="AD94" s="1"/>
  <c r="AD95" s="1"/>
  <c r="AD96" s="1"/>
  <c r="AD97" s="1"/>
  <c r="AD98" s="1"/>
  <c r="AD99" s="1"/>
  <c r="AD100" s="1"/>
  <c r="AD101" s="1"/>
  <c r="AD102" s="1"/>
  <c r="AD103" s="1"/>
  <c r="AD104" s="1"/>
  <c r="AD105" s="1"/>
  <c r="AD106" s="1"/>
  <c r="AD107" s="1"/>
  <c r="AD108" s="1"/>
  <c r="AD109" s="1"/>
  <c r="AD110" s="1"/>
  <c r="AD111" s="1"/>
  <c r="AD112" s="1"/>
  <c r="AD113" s="1"/>
  <c r="AD114" s="1"/>
  <c r="AD115" s="1"/>
  <c r="AD116" s="1"/>
  <c r="AD117" s="1"/>
  <c r="AD118" s="1"/>
  <c r="AD119" s="1"/>
  <c r="AD120" s="1"/>
  <c r="AD121" s="1"/>
  <c r="AD122" s="1"/>
  <c r="AD123" s="1"/>
  <c r="AD124" s="1"/>
  <c r="AD125" s="1"/>
  <c r="AD126" s="1"/>
  <c r="AD127" s="1"/>
  <c r="AD128" s="1"/>
  <c r="AD129" s="1"/>
  <c r="AD130" s="1"/>
  <c r="AD131" s="1"/>
  <c r="AD132" s="1"/>
  <c r="AD133" s="1"/>
  <c r="AD134" s="1"/>
  <c r="AD135" s="1"/>
  <c r="AD136" s="1"/>
  <c r="AD137" s="1"/>
  <c r="AD138" s="1"/>
  <c r="AD139" s="1"/>
  <c r="AD140" s="1"/>
  <c r="AD141" s="1"/>
  <c r="AD142" s="1"/>
  <c r="AD143" s="1"/>
  <c r="AD144" s="1"/>
  <c r="AD145" s="1"/>
  <c r="AD146" s="1"/>
  <c r="AD147" s="1"/>
  <c r="AD148" s="1"/>
  <c r="AD149" s="1"/>
  <c r="AD150" s="1"/>
  <c r="AD151" s="1"/>
  <c r="AD152" s="1"/>
  <c r="AD153" s="1"/>
  <c r="AD154" s="1"/>
  <c r="AD155" s="1"/>
  <c r="AD156" s="1"/>
  <c r="AD157" s="1"/>
  <c r="AD158" s="1"/>
  <c r="AD159" s="1"/>
  <c r="AD160" s="1"/>
  <c r="AD161" s="1"/>
  <c r="AD162" s="1"/>
  <c r="AD163" s="1"/>
  <c r="AD164" s="1"/>
  <c r="AD165" s="1"/>
  <c r="AD166" s="1"/>
  <c r="AD167" s="1"/>
  <c r="AD168" s="1"/>
  <c r="AD169" s="1"/>
  <c r="AD170" s="1"/>
  <c r="AD171" s="1"/>
  <c r="AD172" s="1"/>
  <c r="AD173" s="1"/>
  <c r="AD174" s="1"/>
  <c r="AD175" s="1"/>
  <c r="AD176" s="1"/>
  <c r="AD177" s="1"/>
  <c r="AD178" s="1"/>
  <c r="AD179" s="1"/>
  <c r="AD180" s="1"/>
  <c r="AD181" s="1"/>
  <c r="AD182" s="1"/>
  <c r="AD183" s="1"/>
  <c r="AD184" s="1"/>
  <c r="AD185" s="1"/>
  <c r="AD186" s="1"/>
  <c r="AD187" s="1"/>
  <c r="AD188" s="1"/>
  <c r="AD189" s="1"/>
  <c r="AD190" s="1"/>
  <c r="AD191" s="1"/>
  <c r="AD192" s="1"/>
  <c r="AD193" s="1"/>
  <c r="AD194" s="1"/>
  <c r="AD195" s="1"/>
  <c r="AD196" s="1"/>
  <c r="AD197" s="1"/>
  <c r="AD198" s="1"/>
  <c r="AD199" s="1"/>
  <c r="AD200" s="1"/>
  <c r="AD201" s="1"/>
  <c r="AD202" s="1"/>
  <c r="AD203" s="1"/>
  <c r="AD204" s="1"/>
  <c r="AD205" s="1"/>
  <c r="AD206" s="1"/>
  <c r="AD207" s="1"/>
  <c r="AD208" s="1"/>
  <c r="AD209" s="1"/>
  <c r="AD210" s="1"/>
  <c r="AD211" s="1"/>
  <c r="AD212" s="1"/>
  <c r="AD213" s="1"/>
  <c r="AD214" s="1"/>
  <c r="AD215" s="1"/>
  <c r="AD216" s="1"/>
  <c r="AD217" s="1"/>
  <c r="AD218" s="1"/>
  <c r="AD219" s="1"/>
  <c r="AD220" s="1"/>
  <c r="AD221" s="1"/>
  <c r="AD222" s="1"/>
  <c r="AD223" s="1"/>
  <c r="AD224" s="1"/>
  <c r="AD225" s="1"/>
  <c r="AD226" s="1"/>
  <c r="AD227" s="1"/>
  <c r="AD228" s="1"/>
  <c r="AD229" s="1"/>
  <c r="AD230" s="1"/>
  <c r="AD231" s="1"/>
  <c r="AD232" s="1"/>
  <c r="AD233" s="1"/>
  <c r="AD234" s="1"/>
  <c r="AD235" s="1"/>
  <c r="AD236" s="1"/>
  <c r="AD237" s="1"/>
  <c r="AD238" s="1"/>
  <c r="AD239" s="1"/>
  <c r="AD240" s="1"/>
  <c r="AD241" s="1"/>
  <c r="AD242" s="1"/>
  <c r="AD243" s="1"/>
  <c r="AD244" s="1"/>
  <c r="AD245" s="1"/>
  <c r="AD246" s="1"/>
  <c r="AD247" s="1"/>
  <c r="AD248" s="1"/>
  <c r="AD249" s="1"/>
  <c r="AD250" s="1"/>
  <c r="AD251" s="1"/>
  <c r="AD252" s="1"/>
  <c r="AD253" s="1"/>
  <c r="AD254" s="1"/>
  <c r="AD255" s="1"/>
  <c r="AD256" s="1"/>
  <c r="AD257" s="1"/>
  <c r="AD258" s="1"/>
  <c r="AD259" s="1"/>
  <c r="AD260" s="1"/>
  <c r="AD261" s="1"/>
  <c r="AD262" s="1"/>
  <c r="AD263" s="1"/>
  <c r="AD264" s="1"/>
  <c r="AD265" s="1"/>
  <c r="AD266" s="1"/>
  <c r="AD267" s="1"/>
  <c r="AD268" s="1"/>
  <c r="AD269" s="1"/>
  <c r="AD270" s="1"/>
  <c r="AD271" s="1"/>
  <c r="AD272" s="1"/>
  <c r="AD273" s="1"/>
  <c r="AD274" s="1"/>
  <c r="AD275" s="1"/>
  <c r="AD276" s="1"/>
  <c r="AD277" s="1"/>
  <c r="AD278" s="1"/>
  <c r="AD279" s="1"/>
  <c r="AD280" s="1"/>
  <c r="AD281" s="1"/>
  <c r="AD282" s="1"/>
  <c r="AD283" s="1"/>
  <c r="AD284" s="1"/>
  <c r="AD285" s="1"/>
  <c r="AD286" s="1"/>
  <c r="AD287" s="1"/>
  <c r="AD288" s="1"/>
  <c r="AD289" s="1"/>
  <c r="AD290" s="1"/>
  <c r="AD291" s="1"/>
  <c r="AD292" s="1"/>
  <c r="AD293" s="1"/>
  <c r="AD294" s="1"/>
  <c r="AD295" s="1"/>
  <c r="AD296" s="1"/>
  <c r="AD297" s="1"/>
  <c r="AD298" s="1"/>
  <c r="AD299" s="1"/>
  <c r="AD300" s="1"/>
  <c r="AD301" s="1"/>
  <c r="AD302" s="1"/>
  <c r="AD303" s="1"/>
  <c r="AD304" s="1"/>
  <c r="AD305" s="1"/>
  <c r="AD306" s="1"/>
  <c r="AD307" s="1"/>
  <c r="AD308" s="1"/>
  <c r="AD309" s="1"/>
  <c r="AD310" s="1"/>
  <c r="AD311" s="1"/>
  <c r="AD312" s="1"/>
  <c r="AD313" s="1"/>
  <c r="AD314" s="1"/>
  <c r="AD315" s="1"/>
  <c r="AD316" s="1"/>
  <c r="AD317" s="1"/>
  <c r="AD318" s="1"/>
  <c r="AD319" s="1"/>
  <c r="AD320" s="1"/>
  <c r="AD321" s="1"/>
  <c r="AD322" s="1"/>
  <c r="AD323" s="1"/>
  <c r="AD324" s="1"/>
  <c r="AD325" s="1"/>
  <c r="AD326" s="1"/>
  <c r="AD327" s="1"/>
  <c r="AD328" s="1"/>
  <c r="AD329" s="1"/>
  <c r="AD330" s="1"/>
  <c r="AD331" s="1"/>
  <c r="AD332" s="1"/>
  <c r="AD333" s="1"/>
  <c r="AD334" s="1"/>
  <c r="AD335" s="1"/>
  <c r="AD336" s="1"/>
  <c r="AD337" s="1"/>
  <c r="AD338" s="1"/>
  <c r="AD339" s="1"/>
  <c r="AD340" s="1"/>
  <c r="AD341" s="1"/>
  <c r="AD342" s="1"/>
  <c r="AD343" s="1"/>
  <c r="AD344" s="1"/>
  <c r="AD345" s="1"/>
  <c r="AD346" s="1"/>
  <c r="AD347" s="1"/>
  <c r="AD348" s="1"/>
  <c r="AD349" s="1"/>
  <c r="AD350" s="1"/>
  <c r="AD351" s="1"/>
  <c r="AD352" s="1"/>
  <c r="AD353" s="1"/>
  <c r="AD354" s="1"/>
  <c r="AD355" s="1"/>
  <c r="AD356" s="1"/>
  <c r="AD357" s="1"/>
  <c r="AD358" s="1"/>
  <c r="AD359" s="1"/>
  <c r="AD360" s="1"/>
  <c r="AD361" s="1"/>
  <c r="AD362" s="1"/>
  <c r="AD363" s="1"/>
  <c r="AD364" s="1"/>
  <c r="AD365" s="1"/>
  <c r="AD366" s="1"/>
  <c r="AD367" s="1"/>
  <c r="BZ71"/>
  <c r="BZ72" s="1"/>
  <c r="BZ73" s="1"/>
  <c r="BZ74" s="1"/>
  <c r="BZ75" s="1"/>
  <c r="BZ76" s="1"/>
  <c r="BZ77" s="1"/>
  <c r="BZ78" s="1"/>
  <c r="BZ79" s="1"/>
  <c r="BZ80" s="1"/>
  <c r="BZ81" s="1"/>
  <c r="BZ82" s="1"/>
  <c r="BZ83" s="1"/>
  <c r="BZ84" s="1"/>
  <c r="BZ85" s="1"/>
  <c r="BZ86" s="1"/>
  <c r="BZ87" s="1"/>
  <c r="BZ88" s="1"/>
  <c r="BZ89" s="1"/>
  <c r="BZ90" s="1"/>
  <c r="BZ91" s="1"/>
  <c r="BZ92" s="1"/>
  <c r="BZ93" s="1"/>
  <c r="BZ94" s="1"/>
  <c r="BZ95" s="1"/>
  <c r="BZ96" s="1"/>
  <c r="BZ97" s="1"/>
  <c r="BZ98" s="1"/>
  <c r="BZ99" s="1"/>
  <c r="BZ100" s="1"/>
  <c r="BZ101" s="1"/>
  <c r="BZ102" s="1"/>
  <c r="BZ103" s="1"/>
  <c r="BZ104" s="1"/>
  <c r="BZ105" s="1"/>
  <c r="BZ106" s="1"/>
  <c r="BZ107" s="1"/>
  <c r="BZ108" s="1"/>
  <c r="BZ109" s="1"/>
  <c r="BZ110" s="1"/>
  <c r="BZ111" s="1"/>
  <c r="BZ112" s="1"/>
  <c r="BZ113" s="1"/>
  <c r="BZ114" s="1"/>
  <c r="BZ115" s="1"/>
  <c r="BZ116" s="1"/>
  <c r="BZ117" s="1"/>
  <c r="BZ118" s="1"/>
  <c r="BZ119" s="1"/>
  <c r="BZ120" s="1"/>
  <c r="BZ121" s="1"/>
  <c r="BZ122" s="1"/>
  <c r="BZ123" s="1"/>
  <c r="BZ124" s="1"/>
  <c r="BZ125" s="1"/>
  <c r="BZ126" s="1"/>
  <c r="BZ127" s="1"/>
  <c r="BZ128" s="1"/>
  <c r="BZ129" s="1"/>
  <c r="BZ130" s="1"/>
  <c r="BZ131" s="1"/>
  <c r="BZ132" s="1"/>
  <c r="BZ133" s="1"/>
  <c r="BZ134" s="1"/>
  <c r="BZ135" s="1"/>
  <c r="BZ136" s="1"/>
  <c r="BZ137" s="1"/>
  <c r="BZ138" s="1"/>
  <c r="BZ139" s="1"/>
  <c r="BZ140" s="1"/>
  <c r="BZ141" s="1"/>
  <c r="BZ142" s="1"/>
  <c r="BZ143" s="1"/>
  <c r="BZ144" s="1"/>
  <c r="BZ145" s="1"/>
  <c r="BZ146" s="1"/>
  <c r="BZ147" s="1"/>
  <c r="BZ148" s="1"/>
  <c r="BZ149" s="1"/>
  <c r="BZ150" s="1"/>
  <c r="BZ151" s="1"/>
  <c r="BZ152" s="1"/>
  <c r="BZ153" s="1"/>
  <c r="BZ154" s="1"/>
  <c r="BZ155" s="1"/>
  <c r="BZ156" s="1"/>
  <c r="BZ157" s="1"/>
  <c r="BZ158" s="1"/>
  <c r="BZ159" s="1"/>
  <c r="BZ160" s="1"/>
  <c r="BZ161" s="1"/>
  <c r="BZ162" s="1"/>
  <c r="BZ163" s="1"/>
  <c r="BZ164" s="1"/>
  <c r="BZ165" s="1"/>
  <c r="BZ166" s="1"/>
  <c r="BZ167" s="1"/>
  <c r="BZ168" s="1"/>
  <c r="BZ169" s="1"/>
  <c r="BZ170" s="1"/>
  <c r="BZ171" s="1"/>
  <c r="BZ172" s="1"/>
  <c r="BZ173" s="1"/>
  <c r="BZ174" s="1"/>
  <c r="BZ175" s="1"/>
  <c r="BZ176" s="1"/>
  <c r="BZ177" s="1"/>
  <c r="BZ178" s="1"/>
  <c r="BZ179" s="1"/>
  <c r="BZ180" s="1"/>
  <c r="BZ181" s="1"/>
  <c r="BZ182" s="1"/>
  <c r="BZ183" s="1"/>
  <c r="BZ184" s="1"/>
  <c r="BZ185" s="1"/>
  <c r="BZ186" s="1"/>
  <c r="BZ187" s="1"/>
  <c r="BZ188" s="1"/>
  <c r="BZ189" s="1"/>
  <c r="BZ190" s="1"/>
  <c r="BZ191" s="1"/>
  <c r="BZ192" s="1"/>
  <c r="BZ193" s="1"/>
  <c r="BZ194" s="1"/>
  <c r="BZ195" s="1"/>
  <c r="BZ196" s="1"/>
  <c r="BZ197" s="1"/>
  <c r="BZ198" s="1"/>
  <c r="BZ199" s="1"/>
  <c r="BZ200" s="1"/>
  <c r="BZ201" s="1"/>
  <c r="BZ202" s="1"/>
  <c r="BZ203" s="1"/>
  <c r="BZ204" s="1"/>
  <c r="BZ205" s="1"/>
  <c r="BZ206" s="1"/>
  <c r="BZ207" s="1"/>
  <c r="BZ208" s="1"/>
  <c r="BZ209" s="1"/>
  <c r="BZ210" s="1"/>
  <c r="BZ211" s="1"/>
  <c r="BZ212" s="1"/>
  <c r="BZ213" s="1"/>
  <c r="BZ214" s="1"/>
  <c r="BZ215" s="1"/>
  <c r="BZ216" s="1"/>
  <c r="BZ217" s="1"/>
  <c r="BZ218" s="1"/>
  <c r="BZ219" s="1"/>
  <c r="BZ220" s="1"/>
  <c r="BZ221" s="1"/>
  <c r="BZ222" s="1"/>
  <c r="BZ223" s="1"/>
  <c r="BZ224" s="1"/>
  <c r="BZ225" s="1"/>
  <c r="BZ226" s="1"/>
  <c r="BZ227" s="1"/>
  <c r="BZ228" s="1"/>
  <c r="BZ229" s="1"/>
  <c r="BZ230" s="1"/>
  <c r="BZ231" s="1"/>
  <c r="BZ232" s="1"/>
  <c r="BZ233" s="1"/>
  <c r="BZ234" s="1"/>
  <c r="BZ235" s="1"/>
  <c r="BZ236" s="1"/>
  <c r="BZ237" s="1"/>
  <c r="BZ238" s="1"/>
  <c r="BZ239" s="1"/>
  <c r="BZ240" s="1"/>
  <c r="BZ241" s="1"/>
  <c r="BZ242" s="1"/>
  <c r="BZ243" s="1"/>
  <c r="BZ244" s="1"/>
  <c r="BZ245" s="1"/>
  <c r="BZ246" s="1"/>
  <c r="BZ247" s="1"/>
  <c r="BZ248" s="1"/>
  <c r="BZ249" s="1"/>
  <c r="BZ250" s="1"/>
  <c r="BZ251" s="1"/>
  <c r="BZ252" s="1"/>
  <c r="BZ253" s="1"/>
  <c r="BZ254" s="1"/>
  <c r="BZ255" s="1"/>
  <c r="BZ256" s="1"/>
  <c r="BZ257" s="1"/>
  <c r="BZ258" s="1"/>
  <c r="BZ259" s="1"/>
  <c r="BZ260" s="1"/>
  <c r="BZ261" s="1"/>
  <c r="BZ262" s="1"/>
  <c r="BZ263" s="1"/>
  <c r="BZ264" s="1"/>
  <c r="BZ265" s="1"/>
  <c r="BZ266" s="1"/>
  <c r="BZ267" s="1"/>
  <c r="BZ268" s="1"/>
  <c r="BZ269" s="1"/>
  <c r="BZ270" s="1"/>
  <c r="BZ271" s="1"/>
  <c r="BZ272" s="1"/>
  <c r="BZ273" s="1"/>
  <c r="BZ274" s="1"/>
  <c r="BZ275" s="1"/>
  <c r="BZ276" s="1"/>
  <c r="BZ277" s="1"/>
  <c r="BZ278" s="1"/>
  <c r="BZ279" s="1"/>
  <c r="BZ280" s="1"/>
  <c r="BZ281" s="1"/>
  <c r="BZ282" s="1"/>
  <c r="BZ283" s="1"/>
  <c r="BZ284" s="1"/>
  <c r="BZ285" s="1"/>
  <c r="BZ286" s="1"/>
  <c r="BZ287" s="1"/>
  <c r="BZ288" s="1"/>
  <c r="BZ289" s="1"/>
  <c r="BZ290" s="1"/>
  <c r="BZ291" s="1"/>
  <c r="BZ292" s="1"/>
  <c r="BZ293" s="1"/>
  <c r="BZ294" s="1"/>
  <c r="BZ295" s="1"/>
  <c r="BZ296" s="1"/>
  <c r="BZ297" s="1"/>
  <c r="BZ298" s="1"/>
  <c r="BZ299" s="1"/>
  <c r="BZ300" s="1"/>
  <c r="BZ301" s="1"/>
  <c r="BZ302" s="1"/>
  <c r="BZ303" s="1"/>
  <c r="BZ304" s="1"/>
  <c r="BZ305" s="1"/>
  <c r="BZ306" s="1"/>
  <c r="BZ307" s="1"/>
  <c r="BZ308" s="1"/>
  <c r="BZ309" s="1"/>
  <c r="BZ310" s="1"/>
  <c r="BZ311" s="1"/>
  <c r="BZ312" s="1"/>
  <c r="BZ313" s="1"/>
  <c r="BZ314" s="1"/>
  <c r="BZ315" s="1"/>
  <c r="BZ316" s="1"/>
  <c r="BZ317" s="1"/>
  <c r="BZ318" s="1"/>
  <c r="BZ319" s="1"/>
  <c r="BZ320" s="1"/>
  <c r="BZ321" s="1"/>
  <c r="BZ322" s="1"/>
  <c r="BZ323" s="1"/>
  <c r="BZ324" s="1"/>
  <c r="BZ325" s="1"/>
  <c r="BZ326" s="1"/>
  <c r="BZ327" s="1"/>
  <c r="BZ328" s="1"/>
  <c r="BZ329" s="1"/>
  <c r="BZ330" s="1"/>
  <c r="BZ331" s="1"/>
  <c r="BZ332" s="1"/>
  <c r="BZ333" s="1"/>
  <c r="BZ334" s="1"/>
  <c r="BZ335" s="1"/>
  <c r="BZ336" s="1"/>
  <c r="BZ337" s="1"/>
  <c r="BZ338" s="1"/>
  <c r="BZ339" s="1"/>
  <c r="BZ340" s="1"/>
  <c r="BZ341" s="1"/>
  <c r="BZ342" s="1"/>
  <c r="BZ343" s="1"/>
  <c r="BZ344" s="1"/>
  <c r="BZ345" s="1"/>
  <c r="BZ346" s="1"/>
  <c r="BZ347" s="1"/>
  <c r="BZ348" s="1"/>
  <c r="BZ349" s="1"/>
  <c r="BZ350" s="1"/>
  <c r="BZ351" s="1"/>
  <c r="BZ352" s="1"/>
  <c r="BZ353" s="1"/>
  <c r="BZ354" s="1"/>
  <c r="BZ355" s="1"/>
  <c r="BZ356" s="1"/>
  <c r="BZ357" s="1"/>
  <c r="BZ358" s="1"/>
  <c r="BZ359" s="1"/>
  <c r="BZ360" s="1"/>
  <c r="BZ361" s="1"/>
  <c r="BZ362" s="1"/>
  <c r="BZ363" s="1"/>
  <c r="BZ364" s="1"/>
  <c r="BZ365" s="1"/>
  <c r="BZ366" s="1"/>
  <c r="BZ367" s="1"/>
  <c r="Z9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Z124" s="1"/>
  <c r="Z125" s="1"/>
  <c r="Z126" s="1"/>
  <c r="Z127" s="1"/>
  <c r="Z128" s="1"/>
  <c r="Z129" s="1"/>
  <c r="Z130" s="1"/>
  <c r="Z131" s="1"/>
  <c r="Z132" s="1"/>
  <c r="Z133" s="1"/>
  <c r="Z134" s="1"/>
  <c r="Z135" s="1"/>
  <c r="Z136" s="1"/>
  <c r="Z137" s="1"/>
  <c r="Z138" s="1"/>
  <c r="Z139" s="1"/>
  <c r="Z140" s="1"/>
  <c r="Z141" s="1"/>
  <c r="Z142" s="1"/>
  <c r="Z143" s="1"/>
  <c r="Z144" s="1"/>
  <c r="Z145" s="1"/>
  <c r="Z146" s="1"/>
  <c r="Z147" s="1"/>
  <c r="Z148" s="1"/>
  <c r="Z149" s="1"/>
  <c r="Z150" s="1"/>
  <c r="Z151" s="1"/>
  <c r="Z152" s="1"/>
  <c r="Z153" s="1"/>
  <c r="Z154" s="1"/>
  <c r="Z155" s="1"/>
  <c r="Z156" s="1"/>
  <c r="Z157" s="1"/>
  <c r="Z158" s="1"/>
  <c r="Z159" s="1"/>
  <c r="Z160" s="1"/>
  <c r="Z161" s="1"/>
  <c r="Z162" s="1"/>
  <c r="Z163" s="1"/>
  <c r="Z164" s="1"/>
  <c r="Z165" s="1"/>
  <c r="Z166" s="1"/>
  <c r="Z167" s="1"/>
  <c r="Z168" s="1"/>
  <c r="Z169" s="1"/>
  <c r="Z170" s="1"/>
  <c r="Z171" s="1"/>
  <c r="Z172" s="1"/>
  <c r="Z173" s="1"/>
  <c r="Z174" s="1"/>
  <c r="Z175" s="1"/>
  <c r="Z176" s="1"/>
  <c r="Z177" s="1"/>
  <c r="Z178" s="1"/>
  <c r="Z179" s="1"/>
  <c r="Z180" s="1"/>
  <c r="Z181" s="1"/>
  <c r="Z182" s="1"/>
  <c r="Z183" s="1"/>
  <c r="Z184" s="1"/>
  <c r="Z185" s="1"/>
  <c r="Z186" s="1"/>
  <c r="Z187" s="1"/>
  <c r="Z188" s="1"/>
  <c r="Z189" s="1"/>
  <c r="Z190" s="1"/>
  <c r="Z191" s="1"/>
  <c r="Z192" s="1"/>
  <c r="Z193" s="1"/>
  <c r="Z194" s="1"/>
  <c r="Z195" s="1"/>
  <c r="Z196" s="1"/>
  <c r="Z197" s="1"/>
  <c r="Z198" s="1"/>
  <c r="Z199" s="1"/>
  <c r="Z200" s="1"/>
  <c r="Z201" s="1"/>
  <c r="Z202" s="1"/>
  <c r="Z203" s="1"/>
  <c r="Z204" s="1"/>
  <c r="Z205" s="1"/>
  <c r="Z206" s="1"/>
  <c r="Z207" s="1"/>
  <c r="Z208" s="1"/>
  <c r="Z209" s="1"/>
  <c r="Z210" s="1"/>
  <c r="Z211" s="1"/>
  <c r="Z212" s="1"/>
  <c r="Z213" s="1"/>
  <c r="Z214" s="1"/>
  <c r="Z215" s="1"/>
  <c r="Z216" s="1"/>
  <c r="Z217" s="1"/>
  <c r="Z218" s="1"/>
  <c r="Z219" s="1"/>
  <c r="Z220" s="1"/>
  <c r="Z221" s="1"/>
  <c r="Z222" s="1"/>
  <c r="Z223" s="1"/>
  <c r="Z224" s="1"/>
  <c r="Z225" s="1"/>
  <c r="Z226" s="1"/>
  <c r="Z227" s="1"/>
  <c r="Z228" s="1"/>
  <c r="Z229" s="1"/>
  <c r="Z230" s="1"/>
  <c r="Z231" s="1"/>
  <c r="Z232" s="1"/>
  <c r="Z233" s="1"/>
  <c r="Z234" s="1"/>
  <c r="Z235" s="1"/>
  <c r="Z236" s="1"/>
  <c r="Z237" s="1"/>
  <c r="Z238" s="1"/>
  <c r="Z239" s="1"/>
  <c r="Z240" s="1"/>
  <c r="Z241" s="1"/>
  <c r="Z242" s="1"/>
  <c r="Z243" s="1"/>
  <c r="Z244" s="1"/>
  <c r="Z245" s="1"/>
  <c r="Z246" s="1"/>
  <c r="Z247" s="1"/>
  <c r="Z248" s="1"/>
  <c r="Z249" s="1"/>
  <c r="Z250" s="1"/>
  <c r="Z251" s="1"/>
  <c r="Z252" s="1"/>
  <c r="Z253" s="1"/>
  <c r="Z254" s="1"/>
  <c r="Z255" s="1"/>
  <c r="Z256" s="1"/>
  <c r="Z257" s="1"/>
  <c r="Z258" s="1"/>
  <c r="Z259" s="1"/>
  <c r="Z260" s="1"/>
  <c r="Z261" s="1"/>
  <c r="Z262" s="1"/>
  <c r="Z263" s="1"/>
  <c r="Z264" s="1"/>
  <c r="Z265" s="1"/>
  <c r="Z266" s="1"/>
  <c r="Z267" s="1"/>
  <c r="Z268" s="1"/>
  <c r="Z269" s="1"/>
  <c r="Z270" s="1"/>
  <c r="Z271" s="1"/>
  <c r="Z272" s="1"/>
  <c r="Z273" s="1"/>
  <c r="Z274" s="1"/>
  <c r="Z275" s="1"/>
  <c r="Z276" s="1"/>
  <c r="Z277" s="1"/>
  <c r="Z278" s="1"/>
  <c r="Z279" s="1"/>
  <c r="Z280" s="1"/>
  <c r="Z281" s="1"/>
  <c r="Z282" s="1"/>
  <c r="Z283" s="1"/>
  <c r="Z284" s="1"/>
  <c r="Z285" s="1"/>
  <c r="Z286" s="1"/>
  <c r="Z287" s="1"/>
  <c r="Z288" s="1"/>
  <c r="Z289" s="1"/>
  <c r="Z290" s="1"/>
  <c r="Z291" s="1"/>
  <c r="Z292" s="1"/>
  <c r="Z293" s="1"/>
  <c r="Z294" s="1"/>
  <c r="Z295" s="1"/>
  <c r="Z296" s="1"/>
  <c r="Z297" s="1"/>
  <c r="Z298" s="1"/>
  <c r="Z299" s="1"/>
  <c r="Z300" s="1"/>
  <c r="Z301" s="1"/>
  <c r="Z302" s="1"/>
  <c r="Z303" s="1"/>
  <c r="Z304" s="1"/>
  <c r="Z305" s="1"/>
  <c r="Z306" s="1"/>
  <c r="Z307" s="1"/>
  <c r="Z308" s="1"/>
  <c r="Z309" s="1"/>
  <c r="Z310" s="1"/>
  <c r="Z311" s="1"/>
  <c r="Z312" s="1"/>
  <c r="Z313" s="1"/>
  <c r="Z314" s="1"/>
  <c r="Z315" s="1"/>
  <c r="Z316" s="1"/>
  <c r="Z317" s="1"/>
  <c r="Z318" s="1"/>
  <c r="Z319" s="1"/>
  <c r="Z320" s="1"/>
  <c r="Z321" s="1"/>
  <c r="Z322" s="1"/>
  <c r="Z323" s="1"/>
  <c r="Z324" s="1"/>
  <c r="Z325" s="1"/>
  <c r="Z326" s="1"/>
  <c r="Z327" s="1"/>
  <c r="Z328" s="1"/>
  <c r="Z329" s="1"/>
  <c r="Z330" s="1"/>
  <c r="Z331" s="1"/>
  <c r="Z332" s="1"/>
  <c r="Z333" s="1"/>
  <c r="Z334" s="1"/>
  <c r="Z335" s="1"/>
  <c r="Z336" s="1"/>
  <c r="Z337" s="1"/>
  <c r="Z338" s="1"/>
  <c r="Z339" s="1"/>
  <c r="Z340" s="1"/>
  <c r="Z341" s="1"/>
  <c r="Z342" s="1"/>
  <c r="Z343" s="1"/>
  <c r="Z344" s="1"/>
  <c r="Z345" s="1"/>
  <c r="Z346" s="1"/>
  <c r="Z347" s="1"/>
  <c r="Z348" s="1"/>
  <c r="Z349" s="1"/>
  <c r="Z350" s="1"/>
  <c r="Z351" s="1"/>
  <c r="Z352" s="1"/>
  <c r="Z353" s="1"/>
  <c r="Z354" s="1"/>
  <c r="Z355" s="1"/>
  <c r="Z356" s="1"/>
  <c r="Z357" s="1"/>
  <c r="Z358" s="1"/>
  <c r="Z359" s="1"/>
  <c r="Z360" s="1"/>
  <c r="Z361" s="1"/>
  <c r="Z362" s="1"/>
  <c r="Z363" s="1"/>
  <c r="Z364" s="1"/>
  <c r="Z365" s="1"/>
  <c r="Z366" s="1"/>
  <c r="T23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2" s="1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5" s="1"/>
  <c r="T186" s="1"/>
  <c r="T187" s="1"/>
  <c r="T188" s="1"/>
  <c r="T189" s="1"/>
  <c r="T190" s="1"/>
  <c r="T191" s="1"/>
  <c r="T192" s="1"/>
  <c r="T193" s="1"/>
  <c r="T194" s="1"/>
  <c r="T195" s="1"/>
  <c r="T196" s="1"/>
  <c r="T197" s="1"/>
  <c r="T198" s="1"/>
  <c r="T199" s="1"/>
  <c r="T200" s="1"/>
  <c r="T201" s="1"/>
  <c r="T202" s="1"/>
  <c r="T203" s="1"/>
  <c r="T204" s="1"/>
  <c r="T205" s="1"/>
  <c r="T206" s="1"/>
  <c r="T207" s="1"/>
  <c r="T208" s="1"/>
  <c r="T209" s="1"/>
  <c r="T210" s="1"/>
  <c r="T211" s="1"/>
  <c r="T212" s="1"/>
  <c r="T213" s="1"/>
  <c r="T214" s="1"/>
  <c r="T215" s="1"/>
  <c r="T216" s="1"/>
  <c r="T217" s="1"/>
  <c r="T218" s="1"/>
  <c r="T219" s="1"/>
  <c r="T220" s="1"/>
  <c r="T221" s="1"/>
  <c r="T222" s="1"/>
  <c r="T223" s="1"/>
  <c r="T224" s="1"/>
  <c r="T225" s="1"/>
  <c r="T226" s="1"/>
  <c r="T227" s="1"/>
  <c r="T228" s="1"/>
  <c r="T229" s="1"/>
  <c r="T230" s="1"/>
  <c r="T231" s="1"/>
  <c r="T232" s="1"/>
  <c r="T233" s="1"/>
  <c r="T234" s="1"/>
  <c r="T235" s="1"/>
  <c r="T236" s="1"/>
  <c r="T237" s="1"/>
  <c r="T238" s="1"/>
  <c r="T239" s="1"/>
  <c r="T240" s="1"/>
  <c r="T241" s="1"/>
  <c r="T242" s="1"/>
  <c r="T243" s="1"/>
  <c r="T244" s="1"/>
  <c r="T245" s="1"/>
  <c r="T246" s="1"/>
  <c r="T247" s="1"/>
  <c r="T248" s="1"/>
  <c r="T249" s="1"/>
  <c r="T250" s="1"/>
  <c r="T251" s="1"/>
  <c r="T252" s="1"/>
  <c r="T253" s="1"/>
  <c r="T254" s="1"/>
  <c r="T255" s="1"/>
  <c r="T256" s="1"/>
  <c r="T257" s="1"/>
  <c r="T258" s="1"/>
  <c r="T259" s="1"/>
  <c r="T260" s="1"/>
  <c r="T261" s="1"/>
  <c r="T262" s="1"/>
  <c r="T263" s="1"/>
  <c r="T264" s="1"/>
  <c r="T265" s="1"/>
  <c r="T266" s="1"/>
  <c r="T267" s="1"/>
  <c r="T268" s="1"/>
  <c r="T269" s="1"/>
  <c r="T270" s="1"/>
  <c r="T271" s="1"/>
  <c r="T272" s="1"/>
  <c r="T273" s="1"/>
  <c r="T274" s="1"/>
  <c r="T275" s="1"/>
  <c r="T276" s="1"/>
  <c r="T277" s="1"/>
  <c r="T278" s="1"/>
  <c r="T279" s="1"/>
  <c r="T280" s="1"/>
  <c r="T281" s="1"/>
  <c r="T282" s="1"/>
  <c r="T283" s="1"/>
  <c r="T284" s="1"/>
  <c r="T285" s="1"/>
  <c r="T286" s="1"/>
  <c r="T287" s="1"/>
  <c r="T288" s="1"/>
  <c r="T289" s="1"/>
  <c r="T290" s="1"/>
  <c r="T291" s="1"/>
  <c r="T292" s="1"/>
  <c r="T293" s="1"/>
  <c r="T294" s="1"/>
  <c r="T295" s="1"/>
  <c r="T296" s="1"/>
  <c r="T297" s="1"/>
  <c r="T298" s="1"/>
  <c r="T299" s="1"/>
  <c r="T300" s="1"/>
  <c r="T301" s="1"/>
  <c r="T302" s="1"/>
  <c r="T303" s="1"/>
  <c r="T304" s="1"/>
  <c r="T305" s="1"/>
  <c r="T306" s="1"/>
  <c r="T307" s="1"/>
  <c r="T308" s="1"/>
  <c r="T309" s="1"/>
  <c r="T310" s="1"/>
  <c r="T311" s="1"/>
  <c r="T312" s="1"/>
  <c r="T313" s="1"/>
  <c r="T314" s="1"/>
  <c r="T315" s="1"/>
  <c r="T316" s="1"/>
  <c r="T317" s="1"/>
  <c r="T318" s="1"/>
  <c r="T319" s="1"/>
  <c r="T320" s="1"/>
  <c r="T321" s="1"/>
  <c r="T322" s="1"/>
  <c r="T323" s="1"/>
  <c r="T324" s="1"/>
  <c r="T325" s="1"/>
  <c r="T326" s="1"/>
  <c r="T327" s="1"/>
  <c r="T328" s="1"/>
  <c r="T329" s="1"/>
  <c r="T330" s="1"/>
  <c r="T331" s="1"/>
  <c r="T332" s="1"/>
  <c r="T333" s="1"/>
  <c r="T334" s="1"/>
  <c r="T335" s="1"/>
  <c r="T336" s="1"/>
  <c r="T337" s="1"/>
  <c r="T338" s="1"/>
  <c r="T339" s="1"/>
  <c r="T340" s="1"/>
  <c r="T341" s="1"/>
  <c r="T342" s="1"/>
  <c r="T343" s="1"/>
  <c r="T344" s="1"/>
  <c r="T345" s="1"/>
  <c r="T346" s="1"/>
  <c r="T347" s="1"/>
  <c r="T348" s="1"/>
  <c r="T349" s="1"/>
  <c r="T350" s="1"/>
  <c r="T351" s="1"/>
  <c r="T352" s="1"/>
  <c r="T353" s="1"/>
  <c r="T354" s="1"/>
  <c r="T355" s="1"/>
  <c r="T356" s="1"/>
  <c r="T357" s="1"/>
  <c r="T358" s="1"/>
  <c r="T359" s="1"/>
  <c r="T360" s="1"/>
  <c r="T361" s="1"/>
  <c r="T362" s="1"/>
  <c r="T363" s="1"/>
  <c r="T364" s="1"/>
  <c r="T365" s="1"/>
  <c r="T366" s="1"/>
  <c r="P7"/>
  <c r="W1"/>
  <c r="E5" i="1" s="1"/>
  <c r="I9" i="2" l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Y1"/>
  <c r="AA1" s="1"/>
  <c r="E6" i="1"/>
  <c r="AC1" i="2" l="1"/>
  <c r="E7" i="1"/>
  <c r="AE1" i="2" l="1"/>
  <c r="E8" i="1"/>
  <c r="AG1" i="2" l="1"/>
  <c r="E9" i="1"/>
  <c r="AI1" i="2" l="1"/>
  <c r="E10" i="1"/>
  <c r="AK1" i="2" l="1"/>
  <c r="E11" i="1"/>
  <c r="AM1" i="2" l="1"/>
  <c r="E12" i="1"/>
  <c r="AO1" i="2" l="1"/>
  <c r="E13" i="1"/>
  <c r="AQ1" i="2" l="1"/>
  <c r="E14" i="1"/>
  <c r="AS1" i="2" l="1"/>
  <c r="E15" i="1"/>
  <c r="AU1" i="2" l="1"/>
  <c r="E16" i="1"/>
  <c r="AW1" i="2" l="1"/>
  <c r="E17" i="1"/>
  <c r="AY1" i="2" l="1"/>
  <c r="E18" i="1"/>
  <c r="BA1" i="2" l="1"/>
  <c r="E19" i="1"/>
  <c r="BC1" i="2" l="1"/>
  <c r="E20" i="1"/>
  <c r="BE1" i="2" l="1"/>
  <c r="E21" i="1"/>
  <c r="BG1" i="2" l="1"/>
  <c r="E22" i="1"/>
  <c r="BI1" i="2" l="1"/>
  <c r="E23" i="1"/>
  <c r="BK1" i="2" l="1"/>
  <c r="E24" i="1"/>
  <c r="BM1" i="2" l="1"/>
  <c r="E25" i="1"/>
  <c r="BO1" i="2" l="1"/>
  <c r="E26" i="1"/>
  <c r="BQ1" i="2" l="1"/>
  <c r="E27" i="1"/>
  <c r="BS1" i="2" l="1"/>
  <c r="E28" i="1"/>
  <c r="BU1" i="2" l="1"/>
  <c r="E29" i="1"/>
  <c r="BW1" i="2" l="1"/>
  <c r="E30" i="1"/>
  <c r="BY1" i="2" l="1"/>
  <c r="E31" i="1"/>
  <c r="CA1" i="2" l="1"/>
  <c r="E33" i="1" s="1"/>
  <c r="E32"/>
  <c r="A7" i="2" l="1"/>
  <c r="B7"/>
  <c r="C6" i="1"/>
  <c r="A8" i="2" l="1"/>
  <c r="Q7"/>
  <c r="C7"/>
  <c r="E7" s="1"/>
  <c r="G7" s="1"/>
  <c r="C40" i="1"/>
  <c r="AA6" i="2"/>
  <c r="AE6"/>
  <c r="AI6"/>
  <c r="AM6"/>
  <c r="AQ6"/>
  <c r="AU6"/>
  <c r="AY6"/>
  <c r="BC6"/>
  <c r="BG6"/>
  <c r="BK6"/>
  <c r="BO6"/>
  <c r="BS6"/>
  <c r="BW6"/>
  <c r="CA6"/>
  <c r="Y6"/>
  <c r="AC6"/>
  <c r="AG6"/>
  <c r="AK6"/>
  <c r="AO6"/>
  <c r="AS6"/>
  <c r="AW6"/>
  <c r="BA6"/>
  <c r="BE6"/>
  <c r="BI6"/>
  <c r="BM6"/>
  <c r="BQ6"/>
  <c r="BU6"/>
  <c r="BY6"/>
  <c r="W6"/>
  <c r="U6"/>
  <c r="B8"/>
  <c r="B9" s="1"/>
  <c r="D7" l="1"/>
  <c r="R7" s="1"/>
  <c r="BU7" s="1"/>
  <c r="K8"/>
  <c r="P8"/>
  <c r="A9"/>
  <c r="B10"/>
  <c r="A10"/>
  <c r="F7" l="1"/>
  <c r="C8" s="1"/>
  <c r="D8" s="1"/>
  <c r="Q8"/>
  <c r="K9"/>
  <c r="K10" s="1"/>
  <c r="BC7"/>
  <c r="AC7"/>
  <c r="BY7"/>
  <c r="AM7"/>
  <c r="BS7"/>
  <c r="AS7"/>
  <c r="BI7"/>
  <c r="U7"/>
  <c r="AE7"/>
  <c r="AU7"/>
  <c r="BK7"/>
  <c r="CA7"/>
  <c r="AK7"/>
  <c r="BA7"/>
  <c r="BQ7"/>
  <c r="W7"/>
  <c r="AA7"/>
  <c r="AI7"/>
  <c r="AQ7"/>
  <c r="AY7"/>
  <c r="BG7"/>
  <c r="BO7"/>
  <c r="BW7"/>
  <c r="Y7"/>
  <c r="AG7"/>
  <c r="AO7"/>
  <c r="AW7"/>
  <c r="BE7"/>
  <c r="BM7"/>
  <c r="B11"/>
  <c r="A11"/>
  <c r="P9" l="1"/>
  <c r="Q9" s="1"/>
  <c r="K11"/>
  <c r="E8"/>
  <c r="G8" s="1"/>
  <c r="R8" s="1"/>
  <c r="P10"/>
  <c r="B12"/>
  <c r="A12"/>
  <c r="Q10" l="1"/>
  <c r="K12"/>
  <c r="BY8"/>
  <c r="F8"/>
  <c r="C9" s="1"/>
  <c r="D9" s="1"/>
  <c r="P11"/>
  <c r="Q11" s="1"/>
  <c r="B13"/>
  <c r="A13"/>
  <c r="K13" l="1"/>
  <c r="W8"/>
  <c r="BI8"/>
  <c r="BQ8"/>
  <c r="BW8"/>
  <c r="AO8"/>
  <c r="AE8"/>
  <c r="AU8"/>
  <c r="AQ8"/>
  <c r="AY8"/>
  <c r="BC8"/>
  <c r="AC8"/>
  <c r="AW8"/>
  <c r="BE8"/>
  <c r="AI8"/>
  <c r="CA8"/>
  <c r="U8"/>
  <c r="AG8"/>
  <c r="AM8"/>
  <c r="BS8"/>
  <c r="BU8"/>
  <c r="AS8"/>
  <c r="AA8"/>
  <c r="BO8"/>
  <c r="BK8"/>
  <c r="AK8"/>
  <c r="BG8"/>
  <c r="BM8"/>
  <c r="Y8"/>
  <c r="BA8"/>
  <c r="E9"/>
  <c r="G9" s="1"/>
  <c r="R9" s="1"/>
  <c r="P12"/>
  <c r="Q12" s="1"/>
  <c r="B14"/>
  <c r="A14"/>
  <c r="K14" l="1"/>
  <c r="BU9"/>
  <c r="F9"/>
  <c r="C10" s="1"/>
  <c r="D10" s="1"/>
  <c r="P13"/>
  <c r="Q13" s="1"/>
  <c r="B15"/>
  <c r="A15"/>
  <c r="K15" l="1"/>
  <c r="BO9"/>
  <c r="U9"/>
  <c r="AS9"/>
  <c r="BA9"/>
  <c r="AC9"/>
  <c r="BY9"/>
  <c r="AU9"/>
  <c r="BI9"/>
  <c r="CA9"/>
  <c r="Y9"/>
  <c r="BW9"/>
  <c r="BQ9"/>
  <c r="W9"/>
  <c r="AY9"/>
  <c r="AA9"/>
  <c r="AW9"/>
  <c r="AQ9"/>
  <c r="BS9"/>
  <c r="BK9"/>
  <c r="AI9"/>
  <c r="BM9"/>
  <c r="BC9"/>
  <c r="AG9"/>
  <c r="BE9"/>
  <c r="BG9"/>
  <c r="AK9"/>
  <c r="AO9"/>
  <c r="AE9"/>
  <c r="AM9"/>
  <c r="E10"/>
  <c r="G10" s="1"/>
  <c r="R10" s="1"/>
  <c r="P14"/>
  <c r="Q14" s="1"/>
  <c r="B16"/>
  <c r="A16"/>
  <c r="K16" l="1"/>
  <c r="BQ10"/>
  <c r="BI10"/>
  <c r="F10"/>
  <c r="C11" s="1"/>
  <c r="D11" s="1"/>
  <c r="Y10"/>
  <c r="BA10"/>
  <c r="AM10"/>
  <c r="AQ10"/>
  <c r="AU10"/>
  <c r="U10"/>
  <c r="BM10"/>
  <c r="AA10"/>
  <c r="AO10"/>
  <c r="W10"/>
  <c r="BO10"/>
  <c r="BW10"/>
  <c r="BC10"/>
  <c r="AS10"/>
  <c r="BE10"/>
  <c r="AG10"/>
  <c r="BG10"/>
  <c r="AW10"/>
  <c r="AC10"/>
  <c r="BY10"/>
  <c r="CA10"/>
  <c r="AY10"/>
  <c r="AE10"/>
  <c r="BS10"/>
  <c r="AK10"/>
  <c r="BK10"/>
  <c r="BU10"/>
  <c r="AI10"/>
  <c r="P15"/>
  <c r="Q15" s="1"/>
  <c r="B17"/>
  <c r="A17"/>
  <c r="K17" l="1"/>
  <c r="E11"/>
  <c r="G11" s="1"/>
  <c r="R11" s="1"/>
  <c r="P16"/>
  <c r="Q16" s="1"/>
  <c r="B18"/>
  <c r="A18"/>
  <c r="K18" l="1"/>
  <c r="F11"/>
  <c r="C12" s="1"/>
  <c r="D12" s="1"/>
  <c r="AQ11"/>
  <c r="AW11"/>
  <c r="BO11"/>
  <c r="AO11"/>
  <c r="AE11"/>
  <c r="BK11"/>
  <c r="AK11"/>
  <c r="BQ11"/>
  <c r="BG11"/>
  <c r="AY11"/>
  <c r="Y11"/>
  <c r="W11"/>
  <c r="BC11"/>
  <c r="AC11"/>
  <c r="BI11"/>
  <c r="AA11"/>
  <c r="AI11"/>
  <c r="BM11"/>
  <c r="BU11"/>
  <c r="AU11"/>
  <c r="CA11"/>
  <c r="BA11"/>
  <c r="U11"/>
  <c r="AG11"/>
  <c r="AM11"/>
  <c r="AS11"/>
  <c r="BY11"/>
  <c r="BW11"/>
  <c r="BE11"/>
  <c r="BS11"/>
  <c r="P17"/>
  <c r="Q17" s="1"/>
  <c r="B19"/>
  <c r="A19"/>
  <c r="E12" l="1"/>
  <c r="G12" s="1"/>
  <c r="R12" s="1"/>
  <c r="K19"/>
  <c r="P18"/>
  <c r="Q18" s="1"/>
  <c r="B20"/>
  <c r="A20"/>
  <c r="F12" l="1"/>
  <c r="C13" s="1"/>
  <c r="D13" s="1"/>
  <c r="AU12"/>
  <c r="W12"/>
  <c r="AQ12"/>
  <c r="AC12"/>
  <c r="BK12"/>
  <c r="AA12"/>
  <c r="AG12"/>
  <c r="BC12"/>
  <c r="BA12"/>
  <c r="AI12"/>
  <c r="BO12"/>
  <c r="AO12"/>
  <c r="BU12"/>
  <c r="BS12"/>
  <c r="U12"/>
  <c r="BW12"/>
  <c r="CA12"/>
  <c r="AW12"/>
  <c r="AE12"/>
  <c r="AK12"/>
  <c r="BG12"/>
  <c r="BM12"/>
  <c r="BY12"/>
  <c r="BQ12"/>
  <c r="AY12"/>
  <c r="Y12"/>
  <c r="BE12"/>
  <c r="AM12"/>
  <c r="AS12"/>
  <c r="K20"/>
  <c r="P20"/>
  <c r="BI12"/>
  <c r="P19"/>
  <c r="Q19" s="1"/>
  <c r="B21"/>
  <c r="A21"/>
  <c r="E13" l="1"/>
  <c r="G13" s="1"/>
  <c r="R13" s="1"/>
  <c r="BG13" s="1"/>
  <c r="Q20"/>
  <c r="P21"/>
  <c r="K21"/>
  <c r="B22"/>
  <c r="A22"/>
  <c r="F13" l="1"/>
  <c r="C14" s="1"/>
  <c r="D14" s="1"/>
  <c r="Q21"/>
  <c r="AI13"/>
  <c r="AA13"/>
  <c r="AU13"/>
  <c r="AW13"/>
  <c r="W13"/>
  <c r="BS13"/>
  <c r="BE13"/>
  <c r="AC13"/>
  <c r="AK13"/>
  <c r="BU13"/>
  <c r="Y13"/>
  <c r="CA13"/>
  <c r="AG13"/>
  <c r="BQ13"/>
  <c r="BA13"/>
  <c r="BK13"/>
  <c r="AE13"/>
  <c r="BW13"/>
  <c r="AO13"/>
  <c r="AY13"/>
  <c r="BY13"/>
  <c r="BI13"/>
  <c r="U13"/>
  <c r="AM13"/>
  <c r="AS13"/>
  <c r="BC13"/>
  <c r="BO13"/>
  <c r="AQ13"/>
  <c r="BM13"/>
  <c r="K22"/>
  <c r="P22"/>
  <c r="Q22" s="1"/>
  <c r="B23"/>
  <c r="A23"/>
  <c r="E14" l="1"/>
  <c r="G14" s="1"/>
  <c r="R14" s="1"/>
  <c r="W14" s="1"/>
  <c r="K23"/>
  <c r="P23"/>
  <c r="B24"/>
  <c r="A24"/>
  <c r="F14" l="1"/>
  <c r="C15" s="1"/>
  <c r="E15" s="1"/>
  <c r="G15" s="1"/>
  <c r="Q23"/>
  <c r="K24"/>
  <c r="P24"/>
  <c r="BM14"/>
  <c r="AQ14"/>
  <c r="AC14"/>
  <c r="BU14"/>
  <c r="U14"/>
  <c r="AG14"/>
  <c r="BI14"/>
  <c r="BC14"/>
  <c r="AW14"/>
  <c r="BW14"/>
  <c r="BY14"/>
  <c r="AS14"/>
  <c r="BS14"/>
  <c r="BO14"/>
  <c r="AA14"/>
  <c r="AM14"/>
  <c r="AI14"/>
  <c r="BE14"/>
  <c r="CA14"/>
  <c r="Y14"/>
  <c r="BA14"/>
  <c r="AE14"/>
  <c r="AO14"/>
  <c r="BG14"/>
  <c r="BQ14"/>
  <c r="AK14"/>
  <c r="BK14"/>
  <c r="AU14"/>
  <c r="AY14"/>
  <c r="B25"/>
  <c r="A25"/>
  <c r="D15" l="1"/>
  <c r="F15" s="1"/>
  <c r="C16" s="1"/>
  <c r="Q24"/>
  <c r="R15"/>
  <c r="BA15" s="1"/>
  <c r="K25"/>
  <c r="P25"/>
  <c r="B26"/>
  <c r="A26"/>
  <c r="BE15" l="1"/>
  <c r="Q25"/>
  <c r="AS15"/>
  <c r="AM15"/>
  <c r="BO15"/>
  <c r="P26"/>
  <c r="K26"/>
  <c r="AG15"/>
  <c r="BU15"/>
  <c r="AO15"/>
  <c r="AI15"/>
  <c r="AE15"/>
  <c r="AA15"/>
  <c r="Y15"/>
  <c r="AY15"/>
  <c r="BY15"/>
  <c r="BS15"/>
  <c r="BM15"/>
  <c r="BG15"/>
  <c r="W15"/>
  <c r="BK15"/>
  <c r="AU15"/>
  <c r="CA15"/>
  <c r="BI15"/>
  <c r="AC15"/>
  <c r="BC15"/>
  <c r="U15"/>
  <c r="AW15"/>
  <c r="BW15"/>
  <c r="AQ15"/>
  <c r="BQ15"/>
  <c r="AK15"/>
  <c r="D16"/>
  <c r="E16"/>
  <c r="G16" s="1"/>
  <c r="B27"/>
  <c r="A27"/>
  <c r="R16" l="1"/>
  <c r="W16" s="1"/>
  <c r="Q26"/>
  <c r="K27"/>
  <c r="F16"/>
  <c r="C17" s="1"/>
  <c r="B28"/>
  <c r="A28"/>
  <c r="P27" l="1"/>
  <c r="Q27" s="1"/>
  <c r="K28"/>
  <c r="AE16"/>
  <c r="BY16"/>
  <c r="Y16"/>
  <c r="BQ16"/>
  <c r="U16"/>
  <c r="AK16"/>
  <c r="BE16"/>
  <c r="AY16"/>
  <c r="BS16"/>
  <c r="AG16"/>
  <c r="BK16"/>
  <c r="BU16"/>
  <c r="AO16"/>
  <c r="BO16"/>
  <c r="AI16"/>
  <c r="AS16"/>
  <c r="AM16"/>
  <c r="BI16"/>
  <c r="BA16"/>
  <c r="BW16"/>
  <c r="AU16"/>
  <c r="AA16"/>
  <c r="CA16"/>
  <c r="AW16"/>
  <c r="AQ16"/>
  <c r="BC16"/>
  <c r="BM16"/>
  <c r="BG16"/>
  <c r="AC16"/>
  <c r="D17"/>
  <c r="E17"/>
  <c r="G17" s="1"/>
  <c r="P28"/>
  <c r="B29"/>
  <c r="A29"/>
  <c r="R17" l="1"/>
  <c r="W17" s="1"/>
  <c r="Q28"/>
  <c r="K29"/>
  <c r="F17"/>
  <c r="C18" s="1"/>
  <c r="P29"/>
  <c r="B30"/>
  <c r="A30"/>
  <c r="Q29" l="1"/>
  <c r="BY17"/>
  <c r="BS17"/>
  <c r="K30"/>
  <c r="AS17"/>
  <c r="U17"/>
  <c r="BW17"/>
  <c r="BQ17"/>
  <c r="AU17"/>
  <c r="BI17"/>
  <c r="AC17"/>
  <c r="BC17"/>
  <c r="AW17"/>
  <c r="AQ17"/>
  <c r="AK17"/>
  <c r="AO17"/>
  <c r="AM17"/>
  <c r="BM17"/>
  <c r="AG17"/>
  <c r="BG17"/>
  <c r="AA17"/>
  <c r="BA17"/>
  <c r="CA17"/>
  <c r="BU17"/>
  <c r="BO17"/>
  <c r="BK17"/>
  <c r="AE17"/>
  <c r="BE17"/>
  <c r="Y17"/>
  <c r="AY17"/>
  <c r="AI17"/>
  <c r="D18"/>
  <c r="E18"/>
  <c r="G18" s="1"/>
  <c r="P30"/>
  <c r="B31"/>
  <c r="A31"/>
  <c r="Q30" l="1"/>
  <c r="R18"/>
  <c r="W18" s="1"/>
  <c r="K31"/>
  <c r="F18"/>
  <c r="C19" s="1"/>
  <c r="U19" s="1"/>
  <c r="P31"/>
  <c r="B32"/>
  <c r="A32"/>
  <c r="Q31" l="1"/>
  <c r="K32"/>
  <c r="BA18"/>
  <c r="AU18"/>
  <c r="AY18"/>
  <c r="CA18"/>
  <c r="BE18"/>
  <c r="BI18"/>
  <c r="AC18"/>
  <c r="BQ18"/>
  <c r="AK18"/>
  <c r="BK18"/>
  <c r="AE18"/>
  <c r="Y18"/>
  <c r="AS18"/>
  <c r="AW18"/>
  <c r="BG18"/>
  <c r="BU18"/>
  <c r="AO18"/>
  <c r="BO18"/>
  <c r="BY18"/>
  <c r="BS18"/>
  <c r="BC18"/>
  <c r="AQ18"/>
  <c r="BM18"/>
  <c r="U18"/>
  <c r="U2" s="1"/>
  <c r="BW18"/>
  <c r="AA18"/>
  <c r="AM18"/>
  <c r="AG18"/>
  <c r="AI18"/>
  <c r="D19"/>
  <c r="E19"/>
  <c r="G19" s="1"/>
  <c r="P32"/>
  <c r="B33"/>
  <c r="A33"/>
  <c r="Q32" l="1"/>
  <c r="R19"/>
  <c r="F4" i="1"/>
  <c r="K33" i="2"/>
  <c r="F19"/>
  <c r="C20" s="1"/>
  <c r="P33"/>
  <c r="B34"/>
  <c r="A34"/>
  <c r="Q33" l="1"/>
  <c r="U3"/>
  <c r="K34"/>
  <c r="BU19"/>
  <c r="BE19"/>
  <c r="AG19"/>
  <c r="BG19"/>
  <c r="AA19"/>
  <c r="BQ19"/>
  <c r="BA19"/>
  <c r="AK19"/>
  <c r="CA19"/>
  <c r="BK19"/>
  <c r="AU19"/>
  <c r="AE19"/>
  <c r="Y19"/>
  <c r="AY19"/>
  <c r="W19"/>
  <c r="BM19"/>
  <c r="AW19"/>
  <c r="BW19"/>
  <c r="AQ19"/>
  <c r="BY19"/>
  <c r="BI19"/>
  <c r="AS19"/>
  <c r="AC19"/>
  <c r="BS19"/>
  <c r="BC19"/>
  <c r="AM19"/>
  <c r="AO19"/>
  <c r="BO19"/>
  <c r="AI19"/>
  <c r="D20"/>
  <c r="E20"/>
  <c r="G20" s="1"/>
  <c r="B35"/>
  <c r="A35"/>
  <c r="G4" i="1" l="1"/>
  <c r="U4" i="2"/>
  <c r="H4" i="1" s="1"/>
  <c r="R20" i="2"/>
  <c r="AI20" s="1"/>
  <c r="P34"/>
  <c r="Q34" s="1"/>
  <c r="K35"/>
  <c r="F20"/>
  <c r="C21" s="1"/>
  <c r="D21" s="1"/>
  <c r="B36"/>
  <c r="A36"/>
  <c r="BI20" l="1"/>
  <c r="BY20"/>
  <c r="AY20"/>
  <c r="BQ20"/>
  <c r="BU20"/>
  <c r="AC20"/>
  <c r="AE20"/>
  <c r="BA20"/>
  <c r="K36"/>
  <c r="P36"/>
  <c r="P35"/>
  <c r="Q35" s="1"/>
  <c r="BK20"/>
  <c r="AW20"/>
  <c r="BW20"/>
  <c r="BC20"/>
  <c r="AG20"/>
  <c r="BG20"/>
  <c r="AS20"/>
  <c r="BS20"/>
  <c r="AK20"/>
  <c r="AU20"/>
  <c r="BM20"/>
  <c r="Y20"/>
  <c r="W20"/>
  <c r="AQ20"/>
  <c r="CA20"/>
  <c r="AM20"/>
  <c r="BE20"/>
  <c r="BO20"/>
  <c r="AO20"/>
  <c r="AA20"/>
  <c r="E21"/>
  <c r="F21" s="1"/>
  <c r="C22" s="1"/>
  <c r="D22" s="1"/>
  <c r="B37"/>
  <c r="A37"/>
  <c r="Q36" l="1"/>
  <c r="K37"/>
  <c r="G21"/>
  <c r="R21" s="1"/>
  <c r="E22"/>
  <c r="B38"/>
  <c r="A38"/>
  <c r="P38" l="1"/>
  <c r="P37"/>
  <c r="Q37" s="1"/>
  <c r="K38"/>
  <c r="AE21"/>
  <c r="G22"/>
  <c r="R22" s="1"/>
  <c r="F22"/>
  <c r="C23" s="1"/>
  <c r="D23" s="1"/>
  <c r="B39"/>
  <c r="A39"/>
  <c r="Q38" l="1"/>
  <c r="P39"/>
  <c r="K39"/>
  <c r="BU21"/>
  <c r="W21"/>
  <c r="AG21"/>
  <c r="BG21"/>
  <c r="BE21"/>
  <c r="AW21"/>
  <c r="BW21"/>
  <c r="AQ21"/>
  <c r="CA21"/>
  <c r="AO21"/>
  <c r="BO21"/>
  <c r="AI21"/>
  <c r="BY21"/>
  <c r="BI21"/>
  <c r="AS21"/>
  <c r="AC21"/>
  <c r="BK21"/>
  <c r="AU21"/>
  <c r="BA21"/>
  <c r="BS21"/>
  <c r="AM21"/>
  <c r="BM21"/>
  <c r="Y21"/>
  <c r="AY21"/>
  <c r="AA21"/>
  <c r="BQ21"/>
  <c r="AK21"/>
  <c r="BC21"/>
  <c r="BQ22"/>
  <c r="BA22"/>
  <c r="AK22"/>
  <c r="CA22"/>
  <c r="BK22"/>
  <c r="AU22"/>
  <c r="AE22"/>
  <c r="W22"/>
  <c r="BU22"/>
  <c r="BM22"/>
  <c r="BE22"/>
  <c r="AW22"/>
  <c r="AO22"/>
  <c r="AG22"/>
  <c r="Y22"/>
  <c r="BW22"/>
  <c r="BO22"/>
  <c r="BG22"/>
  <c r="AY22"/>
  <c r="AQ22"/>
  <c r="AI22"/>
  <c r="AA22"/>
  <c r="BY22"/>
  <c r="BI22"/>
  <c r="AS22"/>
  <c r="AC22"/>
  <c r="BS22"/>
  <c r="BC22"/>
  <c r="AM22"/>
  <c r="E23"/>
  <c r="B40"/>
  <c r="A40"/>
  <c r="Q39" l="1"/>
  <c r="K40"/>
  <c r="P40"/>
  <c r="G23"/>
  <c r="R23" s="1"/>
  <c r="F23"/>
  <c r="C24" s="1"/>
  <c r="D24" s="1"/>
  <c r="B41"/>
  <c r="A41"/>
  <c r="Q40" l="1"/>
  <c r="K41"/>
  <c r="W23"/>
  <c r="BU23"/>
  <c r="BM23"/>
  <c r="AW23"/>
  <c r="AG23"/>
  <c r="Y23"/>
  <c r="BO23"/>
  <c r="AY23"/>
  <c r="AI23"/>
  <c r="BY23"/>
  <c r="BQ23"/>
  <c r="BI23"/>
  <c r="BA23"/>
  <c r="AS23"/>
  <c r="AK23"/>
  <c r="AC23"/>
  <c r="CA23"/>
  <c r="BS23"/>
  <c r="BK23"/>
  <c r="BC23"/>
  <c r="AU23"/>
  <c r="AM23"/>
  <c r="AE23"/>
  <c r="BE23"/>
  <c r="AO23"/>
  <c r="BW23"/>
  <c r="BG23"/>
  <c r="AQ23"/>
  <c r="AA23"/>
  <c r="E24"/>
  <c r="B42"/>
  <c r="A42"/>
  <c r="P42" l="1"/>
  <c r="K42"/>
  <c r="P41"/>
  <c r="Q41" s="1"/>
  <c r="F24"/>
  <c r="C25" s="1"/>
  <c r="D25" s="1"/>
  <c r="G24"/>
  <c r="R24" s="1"/>
  <c r="B43"/>
  <c r="A43"/>
  <c r="Q42" l="1"/>
  <c r="K43"/>
  <c r="W24"/>
  <c r="BU24"/>
  <c r="BM24"/>
  <c r="BE24"/>
  <c r="AW24"/>
  <c r="AO24"/>
  <c r="AG24"/>
  <c r="Y24"/>
  <c r="BW24"/>
  <c r="BO24"/>
  <c r="BG24"/>
  <c r="AY24"/>
  <c r="AQ24"/>
  <c r="AI24"/>
  <c r="AA24"/>
  <c r="BY24"/>
  <c r="BQ24"/>
  <c r="BI24"/>
  <c r="BA24"/>
  <c r="AS24"/>
  <c r="AK24"/>
  <c r="AC24"/>
  <c r="CA24"/>
  <c r="BS24"/>
  <c r="BK24"/>
  <c r="BC24"/>
  <c r="AU24"/>
  <c r="AM24"/>
  <c r="AE24"/>
  <c r="E25"/>
  <c r="B44"/>
  <c r="A44"/>
  <c r="K44" l="1"/>
  <c r="P44"/>
  <c r="P43"/>
  <c r="Q43" s="1"/>
  <c r="G25"/>
  <c r="R25" s="1"/>
  <c r="F25"/>
  <c r="C26" s="1"/>
  <c r="D26" s="1"/>
  <c r="B45"/>
  <c r="A45"/>
  <c r="K45" s="1"/>
  <c r="Q44" l="1"/>
  <c r="P45"/>
  <c r="E26"/>
  <c r="BY25"/>
  <c r="BQ25"/>
  <c r="BI25"/>
  <c r="BA25"/>
  <c r="AS25"/>
  <c r="AK25"/>
  <c r="AC25"/>
  <c r="CA25"/>
  <c r="BS25"/>
  <c r="BK25"/>
  <c r="BC25"/>
  <c r="AU25"/>
  <c r="AM25"/>
  <c r="AE25"/>
  <c r="W25"/>
  <c r="BM25"/>
  <c r="BE25"/>
  <c r="AW25"/>
  <c r="AG25"/>
  <c r="BW25"/>
  <c r="BG25"/>
  <c r="AY25"/>
  <c r="AI25"/>
  <c r="BU25"/>
  <c r="AO25"/>
  <c r="Y25"/>
  <c r="BO25"/>
  <c r="AQ25"/>
  <c r="AA25"/>
  <c r="B46"/>
  <c r="A46"/>
  <c r="Q45" l="1"/>
  <c r="K46"/>
  <c r="G26"/>
  <c r="R26" s="1"/>
  <c r="F26"/>
  <c r="C27" s="1"/>
  <c r="D27" s="1"/>
  <c r="B47"/>
  <c r="A47"/>
  <c r="K47" l="1"/>
  <c r="P47"/>
  <c r="P46"/>
  <c r="Q46" s="1"/>
  <c r="BY26"/>
  <c r="BI26"/>
  <c r="AS26"/>
  <c r="AC26"/>
  <c r="BS26"/>
  <c r="BC26"/>
  <c r="AM26"/>
  <c r="W26"/>
  <c r="BU26"/>
  <c r="BM26"/>
  <c r="BE26"/>
  <c r="AW26"/>
  <c r="AO26"/>
  <c r="AG26"/>
  <c r="Y26"/>
  <c r="BW26"/>
  <c r="BO26"/>
  <c r="BG26"/>
  <c r="AY26"/>
  <c r="AQ26"/>
  <c r="AI26"/>
  <c r="AA26"/>
  <c r="BQ26"/>
  <c r="BA26"/>
  <c r="AK26"/>
  <c r="CA26"/>
  <c r="BK26"/>
  <c r="AU26"/>
  <c r="AE26"/>
  <c r="E27"/>
  <c r="B48"/>
  <c r="A48"/>
  <c r="Q47" l="1"/>
  <c r="K48"/>
  <c r="G27"/>
  <c r="R27" s="1"/>
  <c r="F27"/>
  <c r="C28" s="1"/>
  <c r="D28" s="1"/>
  <c r="B49"/>
  <c r="A49"/>
  <c r="P49" l="1"/>
  <c r="K49"/>
  <c r="P48"/>
  <c r="Q48" s="1"/>
  <c r="BM27"/>
  <c r="AG27"/>
  <c r="BO27"/>
  <c r="AY27"/>
  <c r="AI27"/>
  <c r="BY27"/>
  <c r="BQ27"/>
  <c r="BI27"/>
  <c r="BA27"/>
  <c r="AS27"/>
  <c r="AK27"/>
  <c r="AC27"/>
  <c r="CA27"/>
  <c r="BS27"/>
  <c r="BK27"/>
  <c r="BC27"/>
  <c r="AU27"/>
  <c r="AM27"/>
  <c r="AE27"/>
  <c r="W27"/>
  <c r="BU27"/>
  <c r="BE27"/>
  <c r="AW27"/>
  <c r="AO27"/>
  <c r="Y27"/>
  <c r="BW27"/>
  <c r="BG27"/>
  <c r="AQ27"/>
  <c r="AA27"/>
  <c r="E28"/>
  <c r="B50"/>
  <c r="A50"/>
  <c r="Q49" l="1"/>
  <c r="K50"/>
  <c r="P50"/>
  <c r="F28"/>
  <c r="C29" s="1"/>
  <c r="D29" s="1"/>
  <c r="G28"/>
  <c r="R28" s="1"/>
  <c r="B51"/>
  <c r="A51"/>
  <c r="K51" l="1"/>
  <c r="Q50"/>
  <c r="P51"/>
  <c r="W28"/>
  <c r="BU28"/>
  <c r="BM28"/>
  <c r="BE28"/>
  <c r="AW28"/>
  <c r="AO28"/>
  <c r="AG28"/>
  <c r="Y28"/>
  <c r="BW28"/>
  <c r="BO28"/>
  <c r="BG28"/>
  <c r="AY28"/>
  <c r="AQ28"/>
  <c r="AI28"/>
  <c r="AA28"/>
  <c r="BY28"/>
  <c r="BQ28"/>
  <c r="BI28"/>
  <c r="BA28"/>
  <c r="AS28"/>
  <c r="AK28"/>
  <c r="AC28"/>
  <c r="CA28"/>
  <c r="BS28"/>
  <c r="BK28"/>
  <c r="BC28"/>
  <c r="AU28"/>
  <c r="AM28"/>
  <c r="AE28"/>
  <c r="E29"/>
  <c r="B52"/>
  <c r="A52"/>
  <c r="Q51" l="1"/>
  <c r="K52"/>
  <c r="F29"/>
  <c r="C30" s="1"/>
  <c r="D30" s="1"/>
  <c r="G29"/>
  <c r="R29" s="1"/>
  <c r="B53"/>
  <c r="A53"/>
  <c r="P52" l="1"/>
  <c r="Q52" s="1"/>
  <c r="K53"/>
  <c r="E30"/>
  <c r="BY29"/>
  <c r="BQ29"/>
  <c r="BI29"/>
  <c r="BA29"/>
  <c r="AS29"/>
  <c r="AK29"/>
  <c r="AC29"/>
  <c r="CA29"/>
  <c r="BS29"/>
  <c r="BK29"/>
  <c r="AU29"/>
  <c r="AE29"/>
  <c r="W29"/>
  <c r="BU29"/>
  <c r="BM29"/>
  <c r="BE29"/>
  <c r="AW29"/>
  <c r="AO29"/>
  <c r="AG29"/>
  <c r="Y29"/>
  <c r="BW29"/>
  <c r="BO29"/>
  <c r="BG29"/>
  <c r="AY29"/>
  <c r="AQ29"/>
  <c r="AI29"/>
  <c r="AA29"/>
  <c r="BC29"/>
  <c r="AM29"/>
  <c r="B54"/>
  <c r="A54"/>
  <c r="K54" l="1"/>
  <c r="P53"/>
  <c r="Q53" s="1"/>
  <c r="F30"/>
  <c r="C31" s="1"/>
  <c r="G30"/>
  <c r="R30" s="1"/>
  <c r="B55"/>
  <c r="A55"/>
  <c r="D31" l="1"/>
  <c r="W31"/>
  <c r="K55"/>
  <c r="P54"/>
  <c r="Q54" s="1"/>
  <c r="E31"/>
  <c r="BY30"/>
  <c r="BQ30"/>
  <c r="BI30"/>
  <c r="BA30"/>
  <c r="AS30"/>
  <c r="AK30"/>
  <c r="AC30"/>
  <c r="CA30"/>
  <c r="BS30"/>
  <c r="BK30"/>
  <c r="BC30"/>
  <c r="AM30"/>
  <c r="W30"/>
  <c r="BU30"/>
  <c r="BM30"/>
  <c r="BE30"/>
  <c r="AW30"/>
  <c r="AO30"/>
  <c r="AG30"/>
  <c r="Y30"/>
  <c r="BW30"/>
  <c r="BO30"/>
  <c r="BG30"/>
  <c r="AY30"/>
  <c r="AQ30"/>
  <c r="AI30"/>
  <c r="AA30"/>
  <c r="AU30"/>
  <c r="AE30"/>
  <c r="B56"/>
  <c r="A56"/>
  <c r="P56" l="1"/>
  <c r="P55"/>
  <c r="Q55" s="1"/>
  <c r="K56"/>
  <c r="W2"/>
  <c r="F5" i="1" s="1"/>
  <c r="F31" i="2"/>
  <c r="C32" s="1"/>
  <c r="D32" s="1"/>
  <c r="G31"/>
  <c r="R31" s="1"/>
  <c r="B57"/>
  <c r="A57"/>
  <c r="Q56" l="1"/>
  <c r="K57"/>
  <c r="E32"/>
  <c r="BY31"/>
  <c r="BI31"/>
  <c r="AS31"/>
  <c r="AC31"/>
  <c r="BS31"/>
  <c r="BC31"/>
  <c r="AM31"/>
  <c r="BU31"/>
  <c r="BM31"/>
  <c r="BE31"/>
  <c r="AW31"/>
  <c r="AO31"/>
  <c r="AG31"/>
  <c r="Y31"/>
  <c r="BW31"/>
  <c r="BO31"/>
  <c r="BG31"/>
  <c r="AY31"/>
  <c r="AQ31"/>
  <c r="AI31"/>
  <c r="AA31"/>
  <c r="BQ31"/>
  <c r="BA31"/>
  <c r="AK31"/>
  <c r="CA31"/>
  <c r="BK31"/>
  <c r="AU31"/>
  <c r="AE31"/>
  <c r="B58"/>
  <c r="A58"/>
  <c r="K58" l="1"/>
  <c r="P57"/>
  <c r="Q57" s="1"/>
  <c r="G32"/>
  <c r="R32" s="1"/>
  <c r="F32"/>
  <c r="C33" s="1"/>
  <c r="D33" s="1"/>
  <c r="B59"/>
  <c r="A59"/>
  <c r="K59" l="1"/>
  <c r="P58"/>
  <c r="Q58" s="1"/>
  <c r="BY32"/>
  <c r="BI32"/>
  <c r="AS32"/>
  <c r="AC32"/>
  <c r="BS32"/>
  <c r="AU32"/>
  <c r="BU32"/>
  <c r="BE32"/>
  <c r="AO32"/>
  <c r="Y32"/>
  <c r="BO32"/>
  <c r="AY32"/>
  <c r="AI32"/>
  <c r="BC32"/>
  <c r="BQ32"/>
  <c r="BA32"/>
  <c r="AK32"/>
  <c r="CA32"/>
  <c r="BK32"/>
  <c r="AE32"/>
  <c r="BM32"/>
  <c r="AW32"/>
  <c r="AG32"/>
  <c r="BW32"/>
  <c r="BG32"/>
  <c r="AQ32"/>
  <c r="AA32"/>
  <c r="AM32"/>
  <c r="E33"/>
  <c r="B60"/>
  <c r="A60"/>
  <c r="K60" l="1"/>
  <c r="P60"/>
  <c r="P59"/>
  <c r="Q59" s="1"/>
  <c r="G33"/>
  <c r="R33" s="1"/>
  <c r="F33"/>
  <c r="C34" s="1"/>
  <c r="D34" s="1"/>
  <c r="B61"/>
  <c r="A61"/>
  <c r="Q60" l="1"/>
  <c r="K61"/>
  <c r="BY33"/>
  <c r="BK33"/>
  <c r="AI33"/>
  <c r="BO33"/>
  <c r="BU33"/>
  <c r="BQ33"/>
  <c r="AS33"/>
  <c r="Y33"/>
  <c r="AU33"/>
  <c r="BG33"/>
  <c r="BM33"/>
  <c r="BI33"/>
  <c r="AO33"/>
  <c r="AC33"/>
  <c r="AE33"/>
  <c r="AY33"/>
  <c r="BE33"/>
  <c r="BA33"/>
  <c r="CA33"/>
  <c r="AQ33"/>
  <c r="BW33"/>
  <c r="AW33"/>
  <c r="AM33"/>
  <c r="AK33"/>
  <c r="BC33"/>
  <c r="AA33"/>
  <c r="AG33"/>
  <c r="BS33"/>
  <c r="E34"/>
  <c r="B62"/>
  <c r="A62"/>
  <c r="K62" l="1"/>
  <c r="P61"/>
  <c r="Q61" s="1"/>
  <c r="G34"/>
  <c r="R34" s="1"/>
  <c r="F34"/>
  <c r="C35" s="1"/>
  <c r="D35" s="1"/>
  <c r="B63"/>
  <c r="A63"/>
  <c r="P63" l="1"/>
  <c r="K63"/>
  <c r="P62"/>
  <c r="Q62" s="1"/>
  <c r="BM34"/>
  <c r="BC34"/>
  <c r="CA34"/>
  <c r="AY34"/>
  <c r="Y34"/>
  <c r="AM34"/>
  <c r="AS34"/>
  <c r="AQ34"/>
  <c r="AC34"/>
  <c r="BO34"/>
  <c r="AE34"/>
  <c r="BK34"/>
  <c r="AK34"/>
  <c r="BQ34"/>
  <c r="AO34"/>
  <c r="BG34"/>
  <c r="BE34"/>
  <c r="BW34"/>
  <c r="AW34"/>
  <c r="BS34"/>
  <c r="BY34"/>
  <c r="BI34"/>
  <c r="AA34"/>
  <c r="AU34"/>
  <c r="BA34"/>
  <c r="AI34"/>
  <c r="BU34"/>
  <c r="AG34"/>
  <c r="E35"/>
  <c r="B64"/>
  <c r="A64"/>
  <c r="Q63" l="1"/>
  <c r="P64"/>
  <c r="Q64" s="1"/>
  <c r="K64"/>
  <c r="G35"/>
  <c r="R35" s="1"/>
  <c r="F35"/>
  <c r="C36" s="1"/>
  <c r="D36" s="1"/>
  <c r="B65"/>
  <c r="A65"/>
  <c r="K65" l="1"/>
  <c r="BU35"/>
  <c r="AO35"/>
  <c r="AY35"/>
  <c r="BQ35"/>
  <c r="AK35"/>
  <c r="BK35"/>
  <c r="AE35"/>
  <c r="BM35"/>
  <c r="AW35"/>
  <c r="AG35"/>
  <c r="BO35"/>
  <c r="AI35"/>
  <c r="BY35"/>
  <c r="BI35"/>
  <c r="AS35"/>
  <c r="AC35"/>
  <c r="BS35"/>
  <c r="BC35"/>
  <c r="AM35"/>
  <c r="BW35"/>
  <c r="AQ35"/>
  <c r="BE35"/>
  <c r="Y35"/>
  <c r="AA35"/>
  <c r="BA35"/>
  <c r="CA35"/>
  <c r="AU35"/>
  <c r="BG35"/>
  <c r="B66"/>
  <c r="A66"/>
  <c r="K66" l="1"/>
  <c r="P65"/>
  <c r="Q65" s="1"/>
  <c r="E36"/>
  <c r="B67"/>
  <c r="A67"/>
  <c r="K67" s="1"/>
  <c r="P67" l="1"/>
  <c r="P66"/>
  <c r="Q66" s="1"/>
  <c r="G36"/>
  <c r="R36" s="1"/>
  <c r="F36"/>
  <c r="C37" s="1"/>
  <c r="D37" s="1"/>
  <c r="B68"/>
  <c r="A68"/>
  <c r="Q67" l="1"/>
  <c r="P68"/>
  <c r="K68"/>
  <c r="BQ36"/>
  <c r="AK36"/>
  <c r="AM36"/>
  <c r="AW36"/>
  <c r="BW36"/>
  <c r="AQ36"/>
  <c r="BS36"/>
  <c r="BY36"/>
  <c r="BI36"/>
  <c r="AS36"/>
  <c r="CA36"/>
  <c r="AU36"/>
  <c r="BU36"/>
  <c r="BE36"/>
  <c r="AO36"/>
  <c r="Y36"/>
  <c r="BO36"/>
  <c r="AY36"/>
  <c r="AI36"/>
  <c r="AC36"/>
  <c r="BC36"/>
  <c r="BA36"/>
  <c r="BK36"/>
  <c r="BM36"/>
  <c r="AG36"/>
  <c r="BG36"/>
  <c r="AA36"/>
  <c r="AE36"/>
  <c r="E37"/>
  <c r="B69"/>
  <c r="A69"/>
  <c r="Q68" l="1"/>
  <c r="K69"/>
  <c r="P69"/>
  <c r="G37"/>
  <c r="R37" s="1"/>
  <c r="F37"/>
  <c r="C38" s="1"/>
  <c r="D38" s="1"/>
  <c r="B70"/>
  <c r="A70"/>
  <c r="Q69" l="1"/>
  <c r="P70"/>
  <c r="K70"/>
  <c r="E38"/>
  <c r="BY37"/>
  <c r="Y37"/>
  <c r="AS37"/>
  <c r="AQ37"/>
  <c r="AC37"/>
  <c r="BW37"/>
  <c r="AI37"/>
  <c r="BE37"/>
  <c r="BO37"/>
  <c r="AU37"/>
  <c r="AO37"/>
  <c r="AK37"/>
  <c r="BM37"/>
  <c r="BK37"/>
  <c r="CA37"/>
  <c r="AM37"/>
  <c r="BS37"/>
  <c r="BC37"/>
  <c r="AA37"/>
  <c r="BI37"/>
  <c r="BG37"/>
  <c r="AY37"/>
  <c r="AG37"/>
  <c r="BU37"/>
  <c r="AW37"/>
  <c r="AE37"/>
  <c r="BQ37"/>
  <c r="BA37"/>
  <c r="B71"/>
  <c r="A71"/>
  <c r="Q70" l="1"/>
  <c r="K71"/>
  <c r="G38"/>
  <c r="R38" s="1"/>
  <c r="F38"/>
  <c r="C39" s="1"/>
  <c r="D39" s="1"/>
  <c r="B72"/>
  <c r="A72"/>
  <c r="P72" l="1"/>
  <c r="P71"/>
  <c r="Q71" s="1"/>
  <c r="K72"/>
  <c r="AM38"/>
  <c r="BK38"/>
  <c r="AK38"/>
  <c r="BY38"/>
  <c r="AY38"/>
  <c r="Y38"/>
  <c r="BE38"/>
  <c r="BA38"/>
  <c r="BC38"/>
  <c r="AC38"/>
  <c r="BQ38"/>
  <c r="AQ38"/>
  <c r="BW38"/>
  <c r="AW38"/>
  <c r="AU38"/>
  <c r="CA38"/>
  <c r="BI38"/>
  <c r="AI38"/>
  <c r="BO38"/>
  <c r="AO38"/>
  <c r="BU38"/>
  <c r="AE38"/>
  <c r="BS38"/>
  <c r="AS38"/>
  <c r="AA38"/>
  <c r="BG38"/>
  <c r="AG38"/>
  <c r="BM38"/>
  <c r="E39"/>
  <c r="B73"/>
  <c r="A73"/>
  <c r="K73" l="1"/>
  <c r="Q72"/>
  <c r="F39"/>
  <c r="C40" s="1"/>
  <c r="D40" s="1"/>
  <c r="G39"/>
  <c r="R39" s="1"/>
  <c r="B74"/>
  <c r="A74"/>
  <c r="K74" l="1"/>
  <c r="P73"/>
  <c r="Q73" s="1"/>
  <c r="E40"/>
  <c r="BE39"/>
  <c r="BG39"/>
  <c r="BA39"/>
  <c r="AU39"/>
  <c r="BM39"/>
  <c r="BW39"/>
  <c r="BY39"/>
  <c r="AS39"/>
  <c r="BS39"/>
  <c r="AM39"/>
  <c r="BO39"/>
  <c r="BK39"/>
  <c r="BU39"/>
  <c r="AG39"/>
  <c r="BQ39"/>
  <c r="CA39"/>
  <c r="Y39"/>
  <c r="AW39"/>
  <c r="AQ39"/>
  <c r="BI39"/>
  <c r="AC39"/>
  <c r="BC39"/>
  <c r="AO39"/>
  <c r="AI39"/>
  <c r="AK39"/>
  <c r="AE39"/>
  <c r="AA39"/>
  <c r="AY39"/>
  <c r="B75"/>
  <c r="A75"/>
  <c r="K75" s="1"/>
  <c r="P75" l="1"/>
  <c r="P74"/>
  <c r="Q74" s="1"/>
  <c r="F40"/>
  <c r="C41" s="1"/>
  <c r="D41" s="1"/>
  <c r="G40"/>
  <c r="R40" s="1"/>
  <c r="B76"/>
  <c r="A76"/>
  <c r="Q75" l="1"/>
  <c r="K76"/>
  <c r="E41"/>
  <c r="BK40"/>
  <c r="AA40"/>
  <c r="CA40"/>
  <c r="Y40"/>
  <c r="BE40"/>
  <c r="BQ40"/>
  <c r="AK40"/>
  <c r="AE40"/>
  <c r="AW40"/>
  <c r="BW40"/>
  <c r="AQ40"/>
  <c r="BS40"/>
  <c r="BY40"/>
  <c r="AS40"/>
  <c r="AU40"/>
  <c r="AO40"/>
  <c r="BO40"/>
  <c r="AI40"/>
  <c r="AC40"/>
  <c r="BA40"/>
  <c r="BM40"/>
  <c r="AG40"/>
  <c r="BG40"/>
  <c r="AM40"/>
  <c r="BI40"/>
  <c r="BU40"/>
  <c r="AY40"/>
  <c r="BC40"/>
  <c r="B77"/>
  <c r="A77"/>
  <c r="K77" l="1"/>
  <c r="P76"/>
  <c r="Q76" s="1"/>
  <c r="F41"/>
  <c r="C42" s="1"/>
  <c r="D42" s="1"/>
  <c r="G41"/>
  <c r="R41" s="1"/>
  <c r="B78"/>
  <c r="A78"/>
  <c r="P78" l="1"/>
  <c r="K78"/>
  <c r="P77"/>
  <c r="Q77" s="1"/>
  <c r="E42"/>
  <c r="BG41"/>
  <c r="BQ41"/>
  <c r="AK41"/>
  <c r="BK41"/>
  <c r="AE41"/>
  <c r="AO41"/>
  <c r="BO41"/>
  <c r="AI41"/>
  <c r="BY41"/>
  <c r="AS41"/>
  <c r="BS41"/>
  <c r="AM41"/>
  <c r="AG41"/>
  <c r="AQ41"/>
  <c r="BE41"/>
  <c r="BU41"/>
  <c r="AA41"/>
  <c r="BA41"/>
  <c r="CA41"/>
  <c r="AU41"/>
  <c r="BM41"/>
  <c r="Y41"/>
  <c r="AY41"/>
  <c r="AW41"/>
  <c r="BI41"/>
  <c r="AC41"/>
  <c r="BC41"/>
  <c r="BW41"/>
  <c r="B79"/>
  <c r="A79"/>
  <c r="Q78" l="1"/>
  <c r="P79"/>
  <c r="Q79" s="1"/>
  <c r="K79"/>
  <c r="F42"/>
  <c r="C43" s="1"/>
  <c r="G42"/>
  <c r="R42" s="1"/>
  <c r="B80"/>
  <c r="A80"/>
  <c r="D43" l="1"/>
  <c r="Y43"/>
  <c r="P80"/>
  <c r="K80"/>
  <c r="BY42"/>
  <c r="AS42"/>
  <c r="BK42"/>
  <c r="BM42"/>
  <c r="AG42"/>
  <c r="BG42"/>
  <c r="AA42"/>
  <c r="BQ42"/>
  <c r="AK42"/>
  <c r="AU42"/>
  <c r="BE42"/>
  <c r="Y42"/>
  <c r="AY42"/>
  <c r="BS42"/>
  <c r="BI42"/>
  <c r="AC42"/>
  <c r="AE42"/>
  <c r="AW42"/>
  <c r="BW42"/>
  <c r="AQ42"/>
  <c r="BC42"/>
  <c r="BA42"/>
  <c r="CA42"/>
  <c r="BU42"/>
  <c r="AO42"/>
  <c r="BO42"/>
  <c r="AI42"/>
  <c r="AM42"/>
  <c r="E43"/>
  <c r="B81"/>
  <c r="A81"/>
  <c r="Y2" l="1"/>
  <c r="F6" i="1" s="1"/>
  <c r="Q80" i="2"/>
  <c r="K81"/>
  <c r="G43"/>
  <c r="R43" s="1"/>
  <c r="F43"/>
  <c r="C44" s="1"/>
  <c r="D44" s="1"/>
  <c r="B82"/>
  <c r="A82"/>
  <c r="Y3" l="1"/>
  <c r="P82"/>
  <c r="K82"/>
  <c r="P81"/>
  <c r="Q81" s="1"/>
  <c r="E44"/>
  <c r="BK43"/>
  <c r="BY43"/>
  <c r="BW43"/>
  <c r="AQ43"/>
  <c r="BM43"/>
  <c r="AG43"/>
  <c r="AK43"/>
  <c r="BC43"/>
  <c r="BI43"/>
  <c r="BO43"/>
  <c r="AI43"/>
  <c r="BE43"/>
  <c r="AE43"/>
  <c r="BQ43"/>
  <c r="AM43"/>
  <c r="AY43"/>
  <c r="AO43"/>
  <c r="CA43"/>
  <c r="AU43"/>
  <c r="AS43"/>
  <c r="BG43"/>
  <c r="AA43"/>
  <c r="AW43"/>
  <c r="BS43"/>
  <c r="AC43"/>
  <c r="BU43"/>
  <c r="BA43"/>
  <c r="B83"/>
  <c r="A83"/>
  <c r="G6" i="1" l="1"/>
  <c r="Y4" i="2"/>
  <c r="H6" i="1" s="1"/>
  <c r="Q82" i="2"/>
  <c r="K83"/>
  <c r="P83"/>
  <c r="G44"/>
  <c r="R44" s="1"/>
  <c r="F44"/>
  <c r="C45" s="1"/>
  <c r="D45" s="1"/>
  <c r="B84"/>
  <c r="A84"/>
  <c r="Q83" l="1"/>
  <c r="P84"/>
  <c r="K84"/>
  <c r="BG44"/>
  <c r="BM44"/>
  <c r="AM44"/>
  <c r="BQ44"/>
  <c r="BW44"/>
  <c r="BU44"/>
  <c r="AO44"/>
  <c r="BK44"/>
  <c r="AE44"/>
  <c r="AY44"/>
  <c r="AK44"/>
  <c r="AA44"/>
  <c r="AG44"/>
  <c r="AS44"/>
  <c r="BY44"/>
  <c r="BS44"/>
  <c r="BO44"/>
  <c r="BA44"/>
  <c r="AQ44"/>
  <c r="BE44"/>
  <c r="CA44"/>
  <c r="AU44"/>
  <c r="AC44"/>
  <c r="BI44"/>
  <c r="AW44"/>
  <c r="BC44"/>
  <c r="AI44"/>
  <c r="E45"/>
  <c r="B85"/>
  <c r="A85"/>
  <c r="Q84" l="1"/>
  <c r="K85"/>
  <c r="G45"/>
  <c r="R45" s="1"/>
  <c r="F45"/>
  <c r="C46" s="1"/>
  <c r="D46" s="1"/>
  <c r="B86"/>
  <c r="A86"/>
  <c r="P86" l="1"/>
  <c r="P85"/>
  <c r="Q85" s="1"/>
  <c r="K86"/>
  <c r="BO45"/>
  <c r="AI45"/>
  <c r="BE45"/>
  <c r="CA45"/>
  <c r="AU45"/>
  <c r="BQ45"/>
  <c r="AK45"/>
  <c r="BG45"/>
  <c r="AA45"/>
  <c r="AW45"/>
  <c r="BS45"/>
  <c r="AM45"/>
  <c r="BI45"/>
  <c r="AC45"/>
  <c r="AY45"/>
  <c r="BU45"/>
  <c r="AO45"/>
  <c r="BK45"/>
  <c r="AE45"/>
  <c r="BA45"/>
  <c r="BW45"/>
  <c r="AQ45"/>
  <c r="BM45"/>
  <c r="AG45"/>
  <c r="BC45"/>
  <c r="BY45"/>
  <c r="AS45"/>
  <c r="E46"/>
  <c r="B87"/>
  <c r="A87"/>
  <c r="Q86" l="1"/>
  <c r="K87"/>
  <c r="P87"/>
  <c r="G46"/>
  <c r="R46" s="1"/>
  <c r="F46"/>
  <c r="C47" s="1"/>
  <c r="D47" s="1"/>
  <c r="B88"/>
  <c r="A88"/>
  <c r="Q87" l="1"/>
  <c r="P88"/>
  <c r="K88"/>
  <c r="BQ46"/>
  <c r="AM46"/>
  <c r="AC46"/>
  <c r="BU46"/>
  <c r="BK46"/>
  <c r="BW46"/>
  <c r="BC46"/>
  <c r="AK46"/>
  <c r="AA46"/>
  <c r="BS46"/>
  <c r="BY46"/>
  <c r="AS46"/>
  <c r="BO46"/>
  <c r="AI46"/>
  <c r="BE46"/>
  <c r="CA46"/>
  <c r="AU46"/>
  <c r="BA46"/>
  <c r="AQ46"/>
  <c r="AG46"/>
  <c r="BG46"/>
  <c r="AW46"/>
  <c r="BI46"/>
  <c r="AY46"/>
  <c r="AO46"/>
  <c r="AE46"/>
  <c r="BM46"/>
  <c r="E47"/>
  <c r="B89"/>
  <c r="A89"/>
  <c r="Q88" l="1"/>
  <c r="K89"/>
  <c r="F47"/>
  <c r="C48" s="1"/>
  <c r="D48" s="1"/>
  <c r="G47"/>
  <c r="R47" s="1"/>
  <c r="B90"/>
  <c r="A90"/>
  <c r="K90" l="1"/>
  <c r="P90"/>
  <c r="P89"/>
  <c r="Q89" s="1"/>
  <c r="E48"/>
  <c r="AA47"/>
  <c r="BC47"/>
  <c r="BO47"/>
  <c r="BK47"/>
  <c r="AE47"/>
  <c r="BA47"/>
  <c r="BW47"/>
  <c r="AQ47"/>
  <c r="BM47"/>
  <c r="AG47"/>
  <c r="AS47"/>
  <c r="BU47"/>
  <c r="BS47"/>
  <c r="AM47"/>
  <c r="AC47"/>
  <c r="AI47"/>
  <c r="CA47"/>
  <c r="AU47"/>
  <c r="BQ47"/>
  <c r="AK47"/>
  <c r="BG47"/>
  <c r="AW47"/>
  <c r="BY47"/>
  <c r="AY47"/>
  <c r="BE47"/>
  <c r="BI47"/>
  <c r="AO47"/>
  <c r="B91"/>
  <c r="A91"/>
  <c r="K91" l="1"/>
  <c r="Q90"/>
  <c r="P91"/>
  <c r="F48"/>
  <c r="C49" s="1"/>
  <c r="D49" s="1"/>
  <c r="G48"/>
  <c r="R48" s="1"/>
  <c r="B92"/>
  <c r="A92"/>
  <c r="Q91" l="1"/>
  <c r="K92"/>
  <c r="E49"/>
  <c r="AQ48"/>
  <c r="BK48"/>
  <c r="BI48"/>
  <c r="AY48"/>
  <c r="AW48"/>
  <c r="BQ48"/>
  <c r="AK48"/>
  <c r="BG48"/>
  <c r="AA48"/>
  <c r="BE48"/>
  <c r="CA48"/>
  <c r="AU48"/>
  <c r="BY48"/>
  <c r="AS48"/>
  <c r="BO48"/>
  <c r="AI48"/>
  <c r="BM48"/>
  <c r="AG48"/>
  <c r="AM48"/>
  <c r="BA48"/>
  <c r="BW48"/>
  <c r="BU48"/>
  <c r="AO48"/>
  <c r="BC48"/>
  <c r="AC48"/>
  <c r="AE48"/>
  <c r="BS48"/>
  <c r="B93"/>
  <c r="A93"/>
  <c r="K93" l="1"/>
  <c r="P92"/>
  <c r="Q92" s="1"/>
  <c r="G49"/>
  <c r="R49" s="1"/>
  <c r="F49"/>
  <c r="C50" s="1"/>
  <c r="D50" s="1"/>
  <c r="B94"/>
  <c r="A94"/>
  <c r="K94" l="1"/>
  <c r="P93"/>
  <c r="Q93" s="1"/>
  <c r="P94"/>
  <c r="BW49"/>
  <c r="BC49"/>
  <c r="BY49"/>
  <c r="AS49"/>
  <c r="BO49"/>
  <c r="AI49"/>
  <c r="BE49"/>
  <c r="CA49"/>
  <c r="AU49"/>
  <c r="BQ49"/>
  <c r="AK49"/>
  <c r="BG49"/>
  <c r="AA49"/>
  <c r="AW49"/>
  <c r="BS49"/>
  <c r="AM49"/>
  <c r="BI49"/>
  <c r="AC49"/>
  <c r="AY49"/>
  <c r="BU49"/>
  <c r="AO49"/>
  <c r="BK49"/>
  <c r="AE49"/>
  <c r="BA49"/>
  <c r="AQ49"/>
  <c r="BM49"/>
  <c r="AG49"/>
  <c r="E50"/>
  <c r="B95"/>
  <c r="A95"/>
  <c r="K95" s="1"/>
  <c r="Q94" l="1"/>
  <c r="P95"/>
  <c r="F50"/>
  <c r="C51" s="1"/>
  <c r="D51" s="1"/>
  <c r="G50"/>
  <c r="R50" s="1"/>
  <c r="B96"/>
  <c r="A96"/>
  <c r="Q95" l="1"/>
  <c r="P96"/>
  <c r="K96"/>
  <c r="E51"/>
  <c r="BA50"/>
  <c r="AY50"/>
  <c r="AW50"/>
  <c r="AK50"/>
  <c r="AO50"/>
  <c r="BG50"/>
  <c r="BE50"/>
  <c r="BY50"/>
  <c r="AS50"/>
  <c r="BO50"/>
  <c r="AI50"/>
  <c r="BM50"/>
  <c r="AG50"/>
  <c r="BC50"/>
  <c r="BQ50"/>
  <c r="BW50"/>
  <c r="BU50"/>
  <c r="CA50"/>
  <c r="AA50"/>
  <c r="BK50"/>
  <c r="BI50"/>
  <c r="AC50"/>
  <c r="AE50"/>
  <c r="BS50"/>
  <c r="AM50"/>
  <c r="AQ50"/>
  <c r="AU50"/>
  <c r="B97"/>
  <c r="A97"/>
  <c r="Q96" l="1"/>
  <c r="K97"/>
  <c r="G51"/>
  <c r="R51" s="1"/>
  <c r="F51"/>
  <c r="C52" s="1"/>
  <c r="D52" s="1"/>
  <c r="B98"/>
  <c r="A98"/>
  <c r="P98" l="1"/>
  <c r="P97"/>
  <c r="Q97" s="1"/>
  <c r="K98"/>
  <c r="CA51"/>
  <c r="AU51"/>
  <c r="BA51"/>
  <c r="AQ51"/>
  <c r="AG51"/>
  <c r="BC51"/>
  <c r="BY51"/>
  <c r="AS51"/>
  <c r="BO51"/>
  <c r="BE51"/>
  <c r="BG51"/>
  <c r="BK51"/>
  <c r="AE51"/>
  <c r="BW51"/>
  <c r="BM51"/>
  <c r="BS51"/>
  <c r="AM51"/>
  <c r="BI51"/>
  <c r="AC51"/>
  <c r="AY51"/>
  <c r="BU51"/>
  <c r="AO51"/>
  <c r="AK51"/>
  <c r="AA51"/>
  <c r="AI51"/>
  <c r="BQ51"/>
  <c r="AW51"/>
  <c r="E52"/>
  <c r="B99"/>
  <c r="A99"/>
  <c r="Q98" l="1"/>
  <c r="K99"/>
  <c r="P99"/>
  <c r="F52"/>
  <c r="C53" s="1"/>
  <c r="D53" s="1"/>
  <c r="G52"/>
  <c r="R52" s="1"/>
  <c r="B100"/>
  <c r="A100"/>
  <c r="Q99" l="1"/>
  <c r="P100"/>
  <c r="K100"/>
  <c r="AA52"/>
  <c r="AO52"/>
  <c r="BY52"/>
  <c r="AS52"/>
  <c r="BO52"/>
  <c r="AI52"/>
  <c r="AE52"/>
  <c r="AW52"/>
  <c r="BS52"/>
  <c r="BA52"/>
  <c r="BW52"/>
  <c r="AQ52"/>
  <c r="BQ52"/>
  <c r="BU52"/>
  <c r="BC52"/>
  <c r="BI52"/>
  <c r="AC52"/>
  <c r="AY52"/>
  <c r="BK52"/>
  <c r="BM52"/>
  <c r="AG52"/>
  <c r="AM52"/>
  <c r="AK52"/>
  <c r="BG52"/>
  <c r="AU52"/>
  <c r="CA52"/>
  <c r="BE52"/>
  <c r="E53"/>
  <c r="B101"/>
  <c r="A101"/>
  <c r="Q100" l="1"/>
  <c r="K101"/>
  <c r="F53"/>
  <c r="C54" s="1"/>
  <c r="D54" s="1"/>
  <c r="G53"/>
  <c r="R53" s="1"/>
  <c r="B102"/>
  <c r="A102"/>
  <c r="P101" l="1"/>
  <c r="Q101" s="1"/>
  <c r="K102"/>
  <c r="E54"/>
  <c r="AU53"/>
  <c r="AK53"/>
  <c r="BS53"/>
  <c r="BI53"/>
  <c r="BO53"/>
  <c r="AW53"/>
  <c r="BE53"/>
  <c r="CA53"/>
  <c r="BQ53"/>
  <c r="BW53"/>
  <c r="BM53"/>
  <c r="BC53"/>
  <c r="BY53"/>
  <c r="AS53"/>
  <c r="AO53"/>
  <c r="AY53"/>
  <c r="BU53"/>
  <c r="BK53"/>
  <c r="BA53"/>
  <c r="BG53"/>
  <c r="AG53"/>
  <c r="AQ53"/>
  <c r="AM53"/>
  <c r="AC53"/>
  <c r="AI53"/>
  <c r="AE53"/>
  <c r="AA53"/>
  <c r="B103"/>
  <c r="A103"/>
  <c r="K103" l="1"/>
  <c r="P103"/>
  <c r="P102"/>
  <c r="Q102" s="1"/>
  <c r="F54"/>
  <c r="C55" s="1"/>
  <c r="G54"/>
  <c r="R54" s="1"/>
  <c r="B104"/>
  <c r="A104"/>
  <c r="D55" l="1"/>
  <c r="AA55"/>
  <c r="Q103"/>
  <c r="P104"/>
  <c r="K104"/>
  <c r="E55"/>
  <c r="BW54"/>
  <c r="BM54"/>
  <c r="AG54"/>
  <c r="BC54"/>
  <c r="BY54"/>
  <c r="AS54"/>
  <c r="BO54"/>
  <c r="AI54"/>
  <c r="BE54"/>
  <c r="CA54"/>
  <c r="AU54"/>
  <c r="BQ54"/>
  <c r="AK54"/>
  <c r="BG54"/>
  <c r="AA54"/>
  <c r="AW54"/>
  <c r="BS54"/>
  <c r="AM54"/>
  <c r="BI54"/>
  <c r="AC54"/>
  <c r="AY54"/>
  <c r="BU54"/>
  <c r="AO54"/>
  <c r="BK54"/>
  <c r="AE54"/>
  <c r="BA54"/>
  <c r="AQ54"/>
  <c r="B105"/>
  <c r="A105"/>
  <c r="Q104" l="1"/>
  <c r="K105"/>
  <c r="G55"/>
  <c r="R55" s="1"/>
  <c r="F55"/>
  <c r="C56" s="1"/>
  <c r="D56" s="1"/>
  <c r="AA2"/>
  <c r="F7" i="1" s="1"/>
  <c r="B106" i="2"/>
  <c r="A106"/>
  <c r="K106" l="1"/>
  <c r="P106"/>
  <c r="P105"/>
  <c r="Q105" s="1"/>
  <c r="AA3"/>
  <c r="BI55"/>
  <c r="AQ55"/>
  <c r="AW55"/>
  <c r="AM55"/>
  <c r="AI55"/>
  <c r="BU55"/>
  <c r="BK55"/>
  <c r="AC55"/>
  <c r="BW55"/>
  <c r="BM55"/>
  <c r="AG55"/>
  <c r="BC55"/>
  <c r="BQ55"/>
  <c r="BO55"/>
  <c r="BY55"/>
  <c r="BG55"/>
  <c r="BE55"/>
  <c r="CA55"/>
  <c r="AU55"/>
  <c r="BA55"/>
  <c r="AY55"/>
  <c r="BS55"/>
  <c r="AS55"/>
  <c r="AK55"/>
  <c r="AO55"/>
  <c r="AE55"/>
  <c r="E56"/>
  <c r="B107"/>
  <c r="A107"/>
  <c r="G7" i="1" l="1"/>
  <c r="AA4" i="2"/>
  <c r="H7" i="1" s="1"/>
  <c r="Q106" i="2"/>
  <c r="K107"/>
  <c r="G56"/>
  <c r="R56" s="1"/>
  <c r="F56"/>
  <c r="C57" s="1"/>
  <c r="D57" s="1"/>
  <c r="B108"/>
  <c r="A108"/>
  <c r="K108" l="1"/>
  <c r="P107"/>
  <c r="Q107" s="1"/>
  <c r="AC56"/>
  <c r="AW56"/>
  <c r="BS56"/>
  <c r="AM56"/>
  <c r="BI56"/>
  <c r="BW56"/>
  <c r="AQ56"/>
  <c r="BE56"/>
  <c r="CA56"/>
  <c r="AU56"/>
  <c r="BQ56"/>
  <c r="AK56"/>
  <c r="AY56"/>
  <c r="BM56"/>
  <c r="AG56"/>
  <c r="BC56"/>
  <c r="BY56"/>
  <c r="AS56"/>
  <c r="BG56"/>
  <c r="BU56"/>
  <c r="AO56"/>
  <c r="BK56"/>
  <c r="AE56"/>
  <c r="BA56"/>
  <c r="BO56"/>
  <c r="AI56"/>
  <c r="E57"/>
  <c r="B109"/>
  <c r="A109"/>
  <c r="K109" l="1"/>
  <c r="P109"/>
  <c r="P108"/>
  <c r="Q108" s="1"/>
  <c r="G57"/>
  <c r="R57" s="1"/>
  <c r="F57"/>
  <c r="C58" s="1"/>
  <c r="D58" s="1"/>
  <c r="B110"/>
  <c r="A110"/>
  <c r="K110" s="1"/>
  <c r="Q109" l="1"/>
  <c r="BA57"/>
  <c r="AQ57"/>
  <c r="AW57"/>
  <c r="BS57"/>
  <c r="AM57"/>
  <c r="BO57"/>
  <c r="BY57"/>
  <c r="AK57"/>
  <c r="BU57"/>
  <c r="AO57"/>
  <c r="BK57"/>
  <c r="AE57"/>
  <c r="AY57"/>
  <c r="BQ57"/>
  <c r="BW57"/>
  <c r="BM57"/>
  <c r="AG57"/>
  <c r="BC57"/>
  <c r="AS57"/>
  <c r="AI57"/>
  <c r="BI57"/>
  <c r="BG57"/>
  <c r="BE57"/>
  <c r="CA57"/>
  <c r="AU57"/>
  <c r="AC57"/>
  <c r="E58"/>
  <c r="B111"/>
  <c r="A111"/>
  <c r="K111" s="1"/>
  <c r="P111" l="1"/>
  <c r="P110"/>
  <c r="Q110" s="1"/>
  <c r="G58"/>
  <c r="R58" s="1"/>
  <c r="F58"/>
  <c r="C59" s="1"/>
  <c r="D59" s="1"/>
  <c r="B112"/>
  <c r="A112"/>
  <c r="K112" s="1"/>
  <c r="Q111" l="1"/>
  <c r="P112"/>
  <c r="BI58"/>
  <c r="BW58"/>
  <c r="BM58"/>
  <c r="AG58"/>
  <c r="BC58"/>
  <c r="AK58"/>
  <c r="BQ58"/>
  <c r="AC58"/>
  <c r="BU58"/>
  <c r="AO58"/>
  <c r="BK58"/>
  <c r="AE58"/>
  <c r="AI58"/>
  <c r="BS58"/>
  <c r="AY58"/>
  <c r="BG58"/>
  <c r="CA58"/>
  <c r="BO58"/>
  <c r="BY58"/>
  <c r="AS58"/>
  <c r="AQ58"/>
  <c r="AW58"/>
  <c r="AM58"/>
  <c r="BA58"/>
  <c r="BE58"/>
  <c r="AU58"/>
  <c r="E59"/>
  <c r="B113"/>
  <c r="A113"/>
  <c r="Q112" l="1"/>
  <c r="K113"/>
  <c r="G59"/>
  <c r="R59" s="1"/>
  <c r="F59"/>
  <c r="C60" s="1"/>
  <c r="D60" s="1"/>
  <c r="B114"/>
  <c r="A114"/>
  <c r="P114" l="1"/>
  <c r="Q114" s="1"/>
  <c r="K114"/>
  <c r="P113"/>
  <c r="Q113" s="1"/>
  <c r="AW59"/>
  <c r="BS59"/>
  <c r="BY59"/>
  <c r="AS59"/>
  <c r="BO59"/>
  <c r="AI59"/>
  <c r="AE59"/>
  <c r="BW59"/>
  <c r="BU59"/>
  <c r="AO59"/>
  <c r="BK59"/>
  <c r="AK59"/>
  <c r="BC59"/>
  <c r="BM59"/>
  <c r="AG59"/>
  <c r="AU59"/>
  <c r="BI59"/>
  <c r="AC59"/>
  <c r="AY59"/>
  <c r="AM59"/>
  <c r="BA59"/>
  <c r="AQ59"/>
  <c r="CA59"/>
  <c r="BQ59"/>
  <c r="BG59"/>
  <c r="BE59"/>
  <c r="B115"/>
  <c r="A115"/>
  <c r="K115" l="1"/>
  <c r="E60"/>
  <c r="P115"/>
  <c r="B116"/>
  <c r="A116"/>
  <c r="Q115" l="1"/>
  <c r="K116"/>
  <c r="F60"/>
  <c r="C61" s="1"/>
  <c r="D61" s="1"/>
  <c r="G60"/>
  <c r="R60" s="1"/>
  <c r="P116"/>
  <c r="B117"/>
  <c r="A117"/>
  <c r="K117" l="1"/>
  <c r="Q116"/>
  <c r="P117"/>
  <c r="Q117" s="1"/>
  <c r="E61"/>
  <c r="BY60"/>
  <c r="AS60"/>
  <c r="AY60"/>
  <c r="BE60"/>
  <c r="CA60"/>
  <c r="AU60"/>
  <c r="BG60"/>
  <c r="BA60"/>
  <c r="BO60"/>
  <c r="AW60"/>
  <c r="AM60"/>
  <c r="AI60"/>
  <c r="BC60"/>
  <c r="BI60"/>
  <c r="AC60"/>
  <c r="BU60"/>
  <c r="AO60"/>
  <c r="BK60"/>
  <c r="AE60"/>
  <c r="AK60"/>
  <c r="BM60"/>
  <c r="BS60"/>
  <c r="AG60"/>
  <c r="BQ60"/>
  <c r="AQ60"/>
  <c r="BW60"/>
  <c r="B118"/>
  <c r="A118"/>
  <c r="K118" l="1"/>
  <c r="P118"/>
  <c r="G61"/>
  <c r="R61" s="1"/>
  <c r="F61"/>
  <c r="C62" s="1"/>
  <c r="D62" s="1"/>
  <c r="B119"/>
  <c r="A119"/>
  <c r="Q118" l="1"/>
  <c r="K119"/>
  <c r="AW61"/>
  <c r="AU61"/>
  <c r="BI61"/>
  <c r="AC61"/>
  <c r="AY61"/>
  <c r="BS61"/>
  <c r="BE61"/>
  <c r="BQ61"/>
  <c r="BG61"/>
  <c r="BU61"/>
  <c r="AM61"/>
  <c r="BW61"/>
  <c r="BC61"/>
  <c r="AK61"/>
  <c r="AO61"/>
  <c r="AQ61"/>
  <c r="BM61"/>
  <c r="CA61"/>
  <c r="BY61"/>
  <c r="AS61"/>
  <c r="BO61"/>
  <c r="AI61"/>
  <c r="AE61"/>
  <c r="BK61"/>
  <c r="AG61"/>
  <c r="BA61"/>
  <c r="E62"/>
  <c r="B120"/>
  <c r="A120"/>
  <c r="P119" l="1"/>
  <c r="Q119" s="1"/>
  <c r="P120"/>
  <c r="K120"/>
  <c r="F62"/>
  <c r="C63" s="1"/>
  <c r="D63" s="1"/>
  <c r="G62"/>
  <c r="R62" s="1"/>
  <c r="B121"/>
  <c r="A121"/>
  <c r="Q120" l="1"/>
  <c r="K121"/>
  <c r="BI62"/>
  <c r="BE62"/>
  <c r="AU62"/>
  <c r="BQ62"/>
  <c r="AK62"/>
  <c r="AQ62"/>
  <c r="AW62"/>
  <c r="BS62"/>
  <c r="AM62"/>
  <c r="AI62"/>
  <c r="AS62"/>
  <c r="BU62"/>
  <c r="BK62"/>
  <c r="BG62"/>
  <c r="AY62"/>
  <c r="BA62"/>
  <c r="BM62"/>
  <c r="BC62"/>
  <c r="BY62"/>
  <c r="AO62"/>
  <c r="CA62"/>
  <c r="BW62"/>
  <c r="AG62"/>
  <c r="BO62"/>
  <c r="AC62"/>
  <c r="AE62"/>
  <c r="B122"/>
  <c r="A122"/>
  <c r="P122" l="1"/>
  <c r="P121"/>
  <c r="Q121" s="1"/>
  <c r="K122"/>
  <c r="E63"/>
  <c r="B123"/>
  <c r="A123"/>
  <c r="K123" l="1"/>
  <c r="Q122"/>
  <c r="G63"/>
  <c r="R63" s="1"/>
  <c r="F63"/>
  <c r="C64" s="1"/>
  <c r="D64" s="1"/>
  <c r="B124"/>
  <c r="A124"/>
  <c r="K124" l="1"/>
  <c r="P123"/>
  <c r="Q123" s="1"/>
  <c r="BS63"/>
  <c r="BA63"/>
  <c r="AQ63"/>
  <c r="BE63"/>
  <c r="CA63"/>
  <c r="AU63"/>
  <c r="BI63"/>
  <c r="AC63"/>
  <c r="AY63"/>
  <c r="AW63"/>
  <c r="BC63"/>
  <c r="AK63"/>
  <c r="AM63"/>
  <c r="AS63"/>
  <c r="AI63"/>
  <c r="BQ63"/>
  <c r="BM63"/>
  <c r="AE63"/>
  <c r="BW63"/>
  <c r="BU63"/>
  <c r="AO63"/>
  <c r="BK63"/>
  <c r="BY63"/>
  <c r="BO63"/>
  <c r="AG63"/>
  <c r="BG63"/>
  <c r="E64"/>
  <c r="B125"/>
  <c r="A125"/>
  <c r="P125" l="1"/>
  <c r="K125"/>
  <c r="P124"/>
  <c r="Q124" s="1"/>
  <c r="F64"/>
  <c r="C65" s="1"/>
  <c r="D65" s="1"/>
  <c r="G64"/>
  <c r="R64" s="1"/>
  <c r="B126"/>
  <c r="A126"/>
  <c r="Q125" l="1"/>
  <c r="K126"/>
  <c r="E65"/>
  <c r="BK64"/>
  <c r="BA64"/>
  <c r="BO64"/>
  <c r="BM64"/>
  <c r="AG64"/>
  <c r="BC64"/>
  <c r="BW64"/>
  <c r="BY64"/>
  <c r="AS64"/>
  <c r="AY64"/>
  <c r="BE64"/>
  <c r="CA64"/>
  <c r="AE64"/>
  <c r="AI64"/>
  <c r="BS64"/>
  <c r="AQ64"/>
  <c r="AC64"/>
  <c r="AO64"/>
  <c r="BG64"/>
  <c r="BQ64"/>
  <c r="AK64"/>
  <c r="AW64"/>
  <c r="AM64"/>
  <c r="BI64"/>
  <c r="BU64"/>
  <c r="AU64"/>
  <c r="B127"/>
  <c r="A127"/>
  <c r="K127" l="1"/>
  <c r="P126"/>
  <c r="Q126" s="1"/>
  <c r="G65"/>
  <c r="R65" s="1"/>
  <c r="F65"/>
  <c r="C66" s="1"/>
  <c r="D66" s="1"/>
  <c r="P127"/>
  <c r="B128"/>
  <c r="A128"/>
  <c r="Q127" l="1"/>
  <c r="K128"/>
  <c r="BQ65"/>
  <c r="BG65"/>
  <c r="BU65"/>
  <c r="AO65"/>
  <c r="AU65"/>
  <c r="BI65"/>
  <c r="AC65"/>
  <c r="AY65"/>
  <c r="BC65"/>
  <c r="AW65"/>
  <c r="AE65"/>
  <c r="BW65"/>
  <c r="AM65"/>
  <c r="BK65"/>
  <c r="AQ65"/>
  <c r="AG65"/>
  <c r="AK65"/>
  <c r="BS65"/>
  <c r="BE65"/>
  <c r="CA65"/>
  <c r="BY65"/>
  <c r="AS65"/>
  <c r="BO65"/>
  <c r="AI65"/>
  <c r="BM65"/>
  <c r="BA65"/>
  <c r="E66"/>
  <c r="P128"/>
  <c r="B129"/>
  <c r="A129"/>
  <c r="Q128" l="1"/>
  <c r="P129"/>
  <c r="K129"/>
  <c r="G66"/>
  <c r="R66" s="1"/>
  <c r="F66"/>
  <c r="C67" s="1"/>
  <c r="B130"/>
  <c r="A130"/>
  <c r="K130" l="1"/>
  <c r="D67"/>
  <c r="AC67"/>
  <c r="Q129"/>
  <c r="P130"/>
  <c r="BA66"/>
  <c r="AY66"/>
  <c r="BE66"/>
  <c r="CA66"/>
  <c r="AU66"/>
  <c r="BW66"/>
  <c r="BY66"/>
  <c r="AS66"/>
  <c r="AI66"/>
  <c r="AW66"/>
  <c r="BS66"/>
  <c r="AM66"/>
  <c r="BG66"/>
  <c r="BQ66"/>
  <c r="AC66"/>
  <c r="BU66"/>
  <c r="AO66"/>
  <c r="BK66"/>
  <c r="AE66"/>
  <c r="AQ66"/>
  <c r="BI66"/>
  <c r="BO66"/>
  <c r="BM66"/>
  <c r="AG66"/>
  <c r="BC66"/>
  <c r="AK66"/>
  <c r="E67"/>
  <c r="B131"/>
  <c r="A131"/>
  <c r="AC2" l="1"/>
  <c r="F8" i="1" s="1"/>
  <c r="Q130" i="2"/>
  <c r="P131"/>
  <c r="K131"/>
  <c r="F67"/>
  <c r="C68" s="1"/>
  <c r="D68" s="1"/>
  <c r="G67"/>
  <c r="R67" s="1"/>
  <c r="B132"/>
  <c r="A132"/>
  <c r="AC3" l="1"/>
  <c r="Q131"/>
  <c r="K132"/>
  <c r="P132"/>
  <c r="E68"/>
  <c r="AU67"/>
  <c r="AG67"/>
  <c r="AY67"/>
  <c r="BQ67"/>
  <c r="AK67"/>
  <c r="BE67"/>
  <c r="BC67"/>
  <c r="CA67"/>
  <c r="AE67"/>
  <c r="BW67"/>
  <c r="AQ67"/>
  <c r="AS67"/>
  <c r="AW67"/>
  <c r="BY67"/>
  <c r="BS67"/>
  <c r="BM67"/>
  <c r="BO67"/>
  <c r="AI67"/>
  <c r="BA67"/>
  <c r="AM67"/>
  <c r="BI67"/>
  <c r="AO67"/>
  <c r="BK67"/>
  <c r="BG67"/>
  <c r="BU67"/>
  <c r="B133"/>
  <c r="A133"/>
  <c r="G8" i="1" l="1"/>
  <c r="AC4" i="2"/>
  <c r="H8" i="1" s="1"/>
  <c r="Q132" i="2"/>
  <c r="P133"/>
  <c r="K133"/>
  <c r="G68"/>
  <c r="R68" s="1"/>
  <c r="F68"/>
  <c r="C69" s="1"/>
  <c r="D69" s="1"/>
  <c r="B134"/>
  <c r="A134"/>
  <c r="Q133" l="1"/>
  <c r="K134"/>
  <c r="BU68"/>
  <c r="BW68"/>
  <c r="BQ68"/>
  <c r="AK68"/>
  <c r="BC68"/>
  <c r="BE68"/>
  <c r="AI68"/>
  <c r="AO68"/>
  <c r="BY68"/>
  <c r="AS68"/>
  <c r="BK68"/>
  <c r="AE68"/>
  <c r="AY68"/>
  <c r="AW68"/>
  <c r="AQ68"/>
  <c r="BA68"/>
  <c r="BS68"/>
  <c r="AM68"/>
  <c r="BO68"/>
  <c r="BM68"/>
  <c r="BG68"/>
  <c r="BI68"/>
  <c r="CA68"/>
  <c r="AU68"/>
  <c r="AG68"/>
  <c r="E69"/>
  <c r="B135"/>
  <c r="A135"/>
  <c r="P134" l="1"/>
  <c r="Q134" s="1"/>
  <c r="K135"/>
  <c r="G69"/>
  <c r="R69" s="1"/>
  <c r="F69"/>
  <c r="C70" s="1"/>
  <c r="D70" s="1"/>
  <c r="B136"/>
  <c r="A136"/>
  <c r="K136" l="1"/>
  <c r="P135"/>
  <c r="Q135" s="1"/>
  <c r="BK69"/>
  <c r="AW69"/>
  <c r="BG69"/>
  <c r="BY69"/>
  <c r="AS69"/>
  <c r="BU69"/>
  <c r="AY69"/>
  <c r="AK69"/>
  <c r="BS69"/>
  <c r="BM69"/>
  <c r="BO69"/>
  <c r="BA69"/>
  <c r="CA69"/>
  <c r="AE69"/>
  <c r="BW69"/>
  <c r="AQ69"/>
  <c r="BI69"/>
  <c r="BC69"/>
  <c r="AO69"/>
  <c r="BQ69"/>
  <c r="BE69"/>
  <c r="AG69"/>
  <c r="AI69"/>
  <c r="AM69"/>
  <c r="AU69"/>
  <c r="E70"/>
  <c r="B137"/>
  <c r="A137"/>
  <c r="P136" l="1"/>
  <c r="Q136" s="1"/>
  <c r="P137"/>
  <c r="K137"/>
  <c r="F70"/>
  <c r="C71" s="1"/>
  <c r="D71" s="1"/>
  <c r="G70"/>
  <c r="R70" s="1"/>
  <c r="B138"/>
  <c r="A138"/>
  <c r="Q137" l="1"/>
  <c r="P138"/>
  <c r="Q138" s="1"/>
  <c r="K138"/>
  <c r="E71"/>
  <c r="BK70"/>
  <c r="AW70"/>
  <c r="AG70"/>
  <c r="BA70"/>
  <c r="BS70"/>
  <c r="AM70"/>
  <c r="BE70"/>
  <c r="BO70"/>
  <c r="AI70"/>
  <c r="AS70"/>
  <c r="AU70"/>
  <c r="BW70"/>
  <c r="BI70"/>
  <c r="AE70"/>
  <c r="BG70"/>
  <c r="BQ70"/>
  <c r="AK70"/>
  <c r="BC70"/>
  <c r="BU70"/>
  <c r="AO70"/>
  <c r="AY70"/>
  <c r="BY70"/>
  <c r="CA70"/>
  <c r="BM70"/>
  <c r="AQ70"/>
  <c r="B139"/>
  <c r="A139"/>
  <c r="K139" l="1"/>
  <c r="F71"/>
  <c r="C72" s="1"/>
  <c r="D72" s="1"/>
  <c r="G71"/>
  <c r="R71" s="1"/>
  <c r="B140"/>
  <c r="A140"/>
  <c r="P140" l="1"/>
  <c r="Q140" s="1"/>
  <c r="P139"/>
  <c r="Q139" s="1"/>
  <c r="K140"/>
  <c r="AY71"/>
  <c r="AS71"/>
  <c r="BC71"/>
  <c r="BU71"/>
  <c r="AO71"/>
  <c r="BA71"/>
  <c r="BW71"/>
  <c r="AQ71"/>
  <c r="CA71"/>
  <c r="AU71"/>
  <c r="BM71"/>
  <c r="AG71"/>
  <c r="BI71"/>
  <c r="AE71"/>
  <c r="AK71"/>
  <c r="BO71"/>
  <c r="BY71"/>
  <c r="BS71"/>
  <c r="AM71"/>
  <c r="BE71"/>
  <c r="AI71"/>
  <c r="BQ71"/>
  <c r="BG71"/>
  <c r="BK71"/>
  <c r="AW71"/>
  <c r="E72"/>
  <c r="B141"/>
  <c r="A141"/>
  <c r="K141" l="1"/>
  <c r="P141"/>
  <c r="G72"/>
  <c r="R72" s="1"/>
  <c r="F72"/>
  <c r="C73" s="1"/>
  <c r="D73" s="1"/>
  <c r="B142"/>
  <c r="A142"/>
  <c r="K142" l="1"/>
  <c r="Q141"/>
  <c r="BI72"/>
  <c r="BE72"/>
  <c r="AQ72"/>
  <c r="BQ72"/>
  <c r="AK72"/>
  <c r="AM72"/>
  <c r="AW72"/>
  <c r="BO72"/>
  <c r="AI72"/>
  <c r="BY72"/>
  <c r="CA72"/>
  <c r="AO72"/>
  <c r="BK72"/>
  <c r="BC72"/>
  <c r="BW72"/>
  <c r="AE72"/>
  <c r="BA72"/>
  <c r="BS72"/>
  <c r="BM72"/>
  <c r="AG72"/>
  <c r="AY72"/>
  <c r="AU72"/>
  <c r="AS72"/>
  <c r="BU72"/>
  <c r="BG72"/>
  <c r="E73"/>
  <c r="B143"/>
  <c r="A143"/>
  <c r="P143" l="1"/>
  <c r="Q143" s="1"/>
  <c r="K143"/>
  <c r="P142"/>
  <c r="Q142" s="1"/>
  <c r="G73"/>
  <c r="R73" s="1"/>
  <c r="F73"/>
  <c r="C74" s="1"/>
  <c r="D74" s="1"/>
  <c r="B144"/>
  <c r="A144"/>
  <c r="K144" l="1"/>
  <c r="E74"/>
  <c r="AY73"/>
  <c r="AK73"/>
  <c r="BC73"/>
  <c r="BU73"/>
  <c r="AO73"/>
  <c r="BI73"/>
  <c r="BG73"/>
  <c r="BA73"/>
  <c r="BK73"/>
  <c r="AE73"/>
  <c r="AW73"/>
  <c r="BY73"/>
  <c r="AG73"/>
  <c r="BO73"/>
  <c r="BQ73"/>
  <c r="BS73"/>
  <c r="AM73"/>
  <c r="BE73"/>
  <c r="AQ73"/>
  <c r="BW73"/>
  <c r="AI73"/>
  <c r="CA73"/>
  <c r="AU73"/>
  <c r="BM73"/>
  <c r="AS73"/>
  <c r="B145"/>
  <c r="A145"/>
  <c r="K145" l="1"/>
  <c r="P144"/>
  <c r="Q144" s="1"/>
  <c r="G74"/>
  <c r="R74" s="1"/>
  <c r="F74"/>
  <c r="C75" s="1"/>
  <c r="D75" s="1"/>
  <c r="B146"/>
  <c r="A146"/>
  <c r="P146" l="1"/>
  <c r="P145"/>
  <c r="Q145" s="1"/>
  <c r="K146"/>
  <c r="BY74"/>
  <c r="BK74"/>
  <c r="AO74"/>
  <c r="BG74"/>
  <c r="BA74"/>
  <c r="AM74"/>
  <c r="BO74"/>
  <c r="BI74"/>
  <c r="CA74"/>
  <c r="AU74"/>
  <c r="BE74"/>
  <c r="BW74"/>
  <c r="AQ74"/>
  <c r="BQ74"/>
  <c r="AK74"/>
  <c r="BC74"/>
  <c r="BM74"/>
  <c r="AG74"/>
  <c r="AY74"/>
  <c r="AS74"/>
  <c r="BU74"/>
  <c r="AE74"/>
  <c r="BS74"/>
  <c r="AW74"/>
  <c r="AI74"/>
  <c r="E75"/>
  <c r="B147"/>
  <c r="A147"/>
  <c r="Q146" l="1"/>
  <c r="K147"/>
  <c r="G75"/>
  <c r="R75" s="1"/>
  <c r="F75"/>
  <c r="C76" s="1"/>
  <c r="D76" s="1"/>
  <c r="B148"/>
  <c r="A148"/>
  <c r="P148" l="1"/>
  <c r="Q148" s="1"/>
  <c r="P147"/>
  <c r="Q147" s="1"/>
  <c r="K148"/>
  <c r="BS75"/>
  <c r="AM75"/>
  <c r="AG75"/>
  <c r="BQ75"/>
  <c r="CA75"/>
  <c r="AU75"/>
  <c r="AW75"/>
  <c r="BG75"/>
  <c r="BY75"/>
  <c r="AS75"/>
  <c r="AO75"/>
  <c r="AI75"/>
  <c r="BE75"/>
  <c r="BC75"/>
  <c r="BM75"/>
  <c r="AY75"/>
  <c r="AK75"/>
  <c r="BK75"/>
  <c r="AE75"/>
  <c r="BW75"/>
  <c r="AQ75"/>
  <c r="BI75"/>
  <c r="BU75"/>
  <c r="BO75"/>
  <c r="BA75"/>
  <c r="E76"/>
  <c r="B149"/>
  <c r="A149"/>
  <c r="K149" l="1"/>
  <c r="P149"/>
  <c r="F76"/>
  <c r="C77" s="1"/>
  <c r="D77" s="1"/>
  <c r="G76"/>
  <c r="R76" s="1"/>
  <c r="B150"/>
  <c r="A150"/>
  <c r="Q149" l="1"/>
  <c r="P150"/>
  <c r="K150"/>
  <c r="E77"/>
  <c r="BI76"/>
  <c r="BS76"/>
  <c r="BU76"/>
  <c r="AO76"/>
  <c r="CA76"/>
  <c r="BA76"/>
  <c r="BC76"/>
  <c r="BM76"/>
  <c r="AG76"/>
  <c r="AY76"/>
  <c r="BK76"/>
  <c r="AQ76"/>
  <c r="BY76"/>
  <c r="AS76"/>
  <c r="AU76"/>
  <c r="BE76"/>
  <c r="BG76"/>
  <c r="BQ76"/>
  <c r="AK76"/>
  <c r="AE76"/>
  <c r="AW76"/>
  <c r="BO76"/>
  <c r="AI76"/>
  <c r="BW76"/>
  <c r="AM76"/>
  <c r="B151"/>
  <c r="A151"/>
  <c r="Q150" l="1"/>
  <c r="K151"/>
  <c r="P151"/>
  <c r="G77"/>
  <c r="R77" s="1"/>
  <c r="F77"/>
  <c r="C78" s="1"/>
  <c r="D78" s="1"/>
  <c r="B152"/>
  <c r="A152"/>
  <c r="Q151" l="1"/>
  <c r="K152"/>
  <c r="CA77"/>
  <c r="AU77"/>
  <c r="BW77"/>
  <c r="AE77"/>
  <c r="BS77"/>
  <c r="AM77"/>
  <c r="AY77"/>
  <c r="BI77"/>
  <c r="AS77"/>
  <c r="BK77"/>
  <c r="BM77"/>
  <c r="AQ77"/>
  <c r="AW77"/>
  <c r="BC77"/>
  <c r="AI77"/>
  <c r="BO77"/>
  <c r="BU77"/>
  <c r="BQ77"/>
  <c r="BY77"/>
  <c r="BG77"/>
  <c r="BA77"/>
  <c r="AG77"/>
  <c r="AO77"/>
  <c r="AK77"/>
  <c r="BE77"/>
  <c r="E78"/>
  <c r="B153"/>
  <c r="A153"/>
  <c r="P152" l="1"/>
  <c r="Q152" s="1"/>
  <c r="K153"/>
  <c r="G78"/>
  <c r="R78" s="1"/>
  <c r="F78"/>
  <c r="C79" s="1"/>
  <c r="B154"/>
  <c r="A154"/>
  <c r="D79" l="1"/>
  <c r="AE79"/>
  <c r="K154"/>
  <c r="P153"/>
  <c r="Q153" s="1"/>
  <c r="BO78"/>
  <c r="AW78"/>
  <c r="BY78"/>
  <c r="AS78"/>
  <c r="BK78"/>
  <c r="BU78"/>
  <c r="AO78"/>
  <c r="BG78"/>
  <c r="AM78"/>
  <c r="BA78"/>
  <c r="BS78"/>
  <c r="AE78"/>
  <c r="AG78"/>
  <c r="AY78"/>
  <c r="AI78"/>
  <c r="BI78"/>
  <c r="CA78"/>
  <c r="AU78"/>
  <c r="BE78"/>
  <c r="BW78"/>
  <c r="AQ78"/>
  <c r="BQ78"/>
  <c r="AK78"/>
  <c r="BC78"/>
  <c r="BM78"/>
  <c r="E79"/>
  <c r="B155"/>
  <c r="A155"/>
  <c r="AE2" l="1"/>
  <c r="F9" i="1" s="1"/>
  <c r="P154" i="2"/>
  <c r="Q154" s="1"/>
  <c r="K155"/>
  <c r="F79"/>
  <c r="C80" s="1"/>
  <c r="D80" s="1"/>
  <c r="G79"/>
  <c r="R79" s="1"/>
  <c r="B156"/>
  <c r="A156"/>
  <c r="K156" l="1"/>
  <c r="AE3"/>
  <c r="AE4" s="1"/>
  <c r="P156"/>
  <c r="P155"/>
  <c r="Q155" s="1"/>
  <c r="E80"/>
  <c r="BQ79"/>
  <c r="AK79"/>
  <c r="BU79"/>
  <c r="AO79"/>
  <c r="BG79"/>
  <c r="BS79"/>
  <c r="AI79"/>
  <c r="BI79"/>
  <c r="CA79"/>
  <c r="BM79"/>
  <c r="AY79"/>
  <c r="BA79"/>
  <c r="BK79"/>
  <c r="BE79"/>
  <c r="BW79"/>
  <c r="AQ79"/>
  <c r="AM79"/>
  <c r="BY79"/>
  <c r="AS79"/>
  <c r="AU79"/>
  <c r="AW79"/>
  <c r="BO79"/>
  <c r="BC79"/>
  <c r="AG79"/>
  <c r="B157"/>
  <c r="A157"/>
  <c r="G9" i="1" l="1"/>
  <c r="H9"/>
  <c r="Q156" i="2"/>
  <c r="K157"/>
  <c r="G80"/>
  <c r="R80" s="1"/>
  <c r="F80"/>
  <c r="C81" s="1"/>
  <c r="D81" s="1"/>
  <c r="B158"/>
  <c r="A158"/>
  <c r="P157" l="1"/>
  <c r="Q157" s="1"/>
  <c r="K158"/>
  <c r="AM80"/>
  <c r="BQ80"/>
  <c r="BU80"/>
  <c r="BG80"/>
  <c r="BI80"/>
  <c r="AY80"/>
  <c r="AS80"/>
  <c r="AW80"/>
  <c r="AI80"/>
  <c r="BA80"/>
  <c r="BC80"/>
  <c r="BE80"/>
  <c r="BW80"/>
  <c r="AQ80"/>
  <c r="AU80"/>
  <c r="BS80"/>
  <c r="AG80"/>
  <c r="BK80"/>
  <c r="BY80"/>
  <c r="BO80"/>
  <c r="AK80"/>
  <c r="AO80"/>
  <c r="CA80"/>
  <c r="BM80"/>
  <c r="E81"/>
  <c r="B159"/>
  <c r="A159"/>
  <c r="K159" l="1"/>
  <c r="P159"/>
  <c r="P158"/>
  <c r="Q158" s="1"/>
  <c r="G81"/>
  <c r="R81" s="1"/>
  <c r="F81"/>
  <c r="C82" s="1"/>
  <c r="D82" s="1"/>
  <c r="B160"/>
  <c r="A160"/>
  <c r="Q159" l="1"/>
  <c r="K160"/>
  <c r="BW81"/>
  <c r="BC81"/>
  <c r="BY81"/>
  <c r="BO81"/>
  <c r="AW81"/>
  <c r="BE81"/>
  <c r="AQ81"/>
  <c r="BA81"/>
  <c r="BS81"/>
  <c r="AM81"/>
  <c r="AY81"/>
  <c r="BG81"/>
  <c r="BI81"/>
  <c r="AU81"/>
  <c r="AO81"/>
  <c r="BK81"/>
  <c r="AI81"/>
  <c r="BU81"/>
  <c r="BQ81"/>
  <c r="AK81"/>
  <c r="AG81"/>
  <c r="BM81"/>
  <c r="CA81"/>
  <c r="AS81"/>
  <c r="E82"/>
  <c r="B161"/>
  <c r="A161"/>
  <c r="K161" l="1"/>
  <c r="P161"/>
  <c r="P160"/>
  <c r="Q160" s="1"/>
  <c r="G82"/>
  <c r="R82" s="1"/>
  <c r="F82"/>
  <c r="C83" s="1"/>
  <c r="D83" s="1"/>
  <c r="B162"/>
  <c r="A162"/>
  <c r="Q161" l="1"/>
  <c r="P162"/>
  <c r="K162"/>
  <c r="BI82"/>
  <c r="CA82"/>
  <c r="BM82"/>
  <c r="AG82"/>
  <c r="AY82"/>
  <c r="BC82"/>
  <c r="BA82"/>
  <c r="BK82"/>
  <c r="BE82"/>
  <c r="BW82"/>
  <c r="AQ82"/>
  <c r="AM82"/>
  <c r="BY82"/>
  <c r="AS82"/>
  <c r="AU82"/>
  <c r="AW82"/>
  <c r="BO82"/>
  <c r="AI82"/>
  <c r="BQ82"/>
  <c r="AK82"/>
  <c r="BU82"/>
  <c r="AO82"/>
  <c r="BG82"/>
  <c r="BS82"/>
  <c r="E83"/>
  <c r="B163"/>
  <c r="A163"/>
  <c r="Q162" l="1"/>
  <c r="K163"/>
  <c r="P163"/>
  <c r="G83"/>
  <c r="R83" s="1"/>
  <c r="F83"/>
  <c r="C84" s="1"/>
  <c r="D84" s="1"/>
  <c r="B164"/>
  <c r="A164"/>
  <c r="Q163" l="1"/>
  <c r="K164"/>
  <c r="E84"/>
  <c r="BU83"/>
  <c r="AS83"/>
  <c r="AI83"/>
  <c r="BE83"/>
  <c r="AQ83"/>
  <c r="BA83"/>
  <c r="BS83"/>
  <c r="AM83"/>
  <c r="BM83"/>
  <c r="BG83"/>
  <c r="BI83"/>
  <c r="CA83"/>
  <c r="AU83"/>
  <c r="BO83"/>
  <c r="AG83"/>
  <c r="BW83"/>
  <c r="BQ83"/>
  <c r="AK83"/>
  <c r="BC83"/>
  <c r="AY83"/>
  <c r="AO83"/>
  <c r="BY83"/>
  <c r="BK83"/>
  <c r="AW83"/>
  <c r="B165"/>
  <c r="A165"/>
  <c r="P164" l="1"/>
  <c r="Q164" s="1"/>
  <c r="K165"/>
  <c r="G84"/>
  <c r="R84" s="1"/>
  <c r="F84"/>
  <c r="C85" s="1"/>
  <c r="D85" s="1"/>
  <c r="B166"/>
  <c r="A166"/>
  <c r="K166" l="1"/>
  <c r="P165"/>
  <c r="Q165" s="1"/>
  <c r="E85"/>
  <c r="BQ84"/>
  <c r="AK84"/>
  <c r="BU84"/>
  <c r="AO84"/>
  <c r="BG84"/>
  <c r="AU84"/>
  <c r="BI84"/>
  <c r="BM84"/>
  <c r="AY84"/>
  <c r="BA84"/>
  <c r="BC84"/>
  <c r="BE84"/>
  <c r="BW84"/>
  <c r="AQ84"/>
  <c r="BY84"/>
  <c r="AS84"/>
  <c r="AM84"/>
  <c r="AW84"/>
  <c r="BO84"/>
  <c r="AI84"/>
  <c r="CA84"/>
  <c r="BS84"/>
  <c r="AG84"/>
  <c r="BK84"/>
  <c r="B167"/>
  <c r="A167"/>
  <c r="P166" l="1"/>
  <c r="Q166" s="1"/>
  <c r="K167"/>
  <c r="F85"/>
  <c r="C86" s="1"/>
  <c r="D86" s="1"/>
  <c r="G85"/>
  <c r="R85" s="1"/>
  <c r="B168"/>
  <c r="A168"/>
  <c r="K168" l="1"/>
  <c r="P167"/>
  <c r="Q167" s="1"/>
  <c r="E86"/>
  <c r="BE85"/>
  <c r="AQ85"/>
  <c r="BS85"/>
  <c r="AY85"/>
  <c r="BY85"/>
  <c r="BK85"/>
  <c r="AI85"/>
  <c r="BU85"/>
  <c r="BW85"/>
  <c r="BQ85"/>
  <c r="AK85"/>
  <c r="BC85"/>
  <c r="AG85"/>
  <c r="BM85"/>
  <c r="BG85"/>
  <c r="BI85"/>
  <c r="CA85"/>
  <c r="AU85"/>
  <c r="BO85"/>
  <c r="BA85"/>
  <c r="AM85"/>
  <c r="AO85"/>
  <c r="AS85"/>
  <c r="AW85"/>
  <c r="B169"/>
  <c r="A169"/>
  <c r="P168" l="1"/>
  <c r="Q168" s="1"/>
  <c r="K169"/>
  <c r="F86"/>
  <c r="C87" s="1"/>
  <c r="D87" s="1"/>
  <c r="G86"/>
  <c r="R86" s="1"/>
  <c r="B170"/>
  <c r="A170"/>
  <c r="K170" l="1"/>
  <c r="P170"/>
  <c r="P169"/>
  <c r="Q169" s="1"/>
  <c r="E87"/>
  <c r="BS86"/>
  <c r="AG86"/>
  <c r="AU86"/>
  <c r="BC86"/>
  <c r="BW86"/>
  <c r="BK86"/>
  <c r="AW86"/>
  <c r="BM86"/>
  <c r="AI86"/>
  <c r="BY86"/>
  <c r="AK86"/>
  <c r="BU86"/>
  <c r="AO86"/>
  <c r="BG86"/>
  <c r="AS86"/>
  <c r="BQ86"/>
  <c r="AM86"/>
  <c r="BO86"/>
  <c r="CA86"/>
  <c r="BI86"/>
  <c r="BE86"/>
  <c r="AQ86"/>
  <c r="BA86"/>
  <c r="AY86"/>
  <c r="B171"/>
  <c r="A171"/>
  <c r="Q170" l="1"/>
  <c r="K171"/>
  <c r="F87"/>
  <c r="C88" s="1"/>
  <c r="D88" s="1"/>
  <c r="G87"/>
  <c r="R87" s="1"/>
  <c r="B172"/>
  <c r="A172"/>
  <c r="P171" l="1"/>
  <c r="Q171" s="1"/>
  <c r="K172"/>
  <c r="E88"/>
  <c r="BY87"/>
  <c r="BS87"/>
  <c r="AG87"/>
  <c r="BA87"/>
  <c r="BE87"/>
  <c r="AQ87"/>
  <c r="AM87"/>
  <c r="BI87"/>
  <c r="BM87"/>
  <c r="AY87"/>
  <c r="BQ87"/>
  <c r="AK87"/>
  <c r="BU87"/>
  <c r="AO87"/>
  <c r="BG87"/>
  <c r="CA87"/>
  <c r="AS87"/>
  <c r="AW87"/>
  <c r="AI87"/>
  <c r="BK87"/>
  <c r="BC87"/>
  <c r="BW87"/>
  <c r="AU87"/>
  <c r="BO87"/>
  <c r="B173"/>
  <c r="A173"/>
  <c r="K173" l="1"/>
  <c r="P173"/>
  <c r="P172"/>
  <c r="Q172" s="1"/>
  <c r="G88"/>
  <c r="R88" s="1"/>
  <c r="F88"/>
  <c r="C89" s="1"/>
  <c r="D89" s="1"/>
  <c r="B174"/>
  <c r="A174"/>
  <c r="K174" s="1"/>
  <c r="Q173" l="1"/>
  <c r="P174"/>
  <c r="BQ88"/>
  <c r="AK88"/>
  <c r="AU88"/>
  <c r="BO88"/>
  <c r="BY88"/>
  <c r="BE88"/>
  <c r="AQ88"/>
  <c r="BA88"/>
  <c r="BS88"/>
  <c r="BM88"/>
  <c r="AG88"/>
  <c r="AY88"/>
  <c r="AM88"/>
  <c r="BI88"/>
  <c r="CA88"/>
  <c r="BU88"/>
  <c r="AO88"/>
  <c r="BG88"/>
  <c r="BC88"/>
  <c r="AW88"/>
  <c r="AI88"/>
  <c r="AS88"/>
  <c r="BK88"/>
  <c r="BW88"/>
  <c r="E89"/>
  <c r="B175"/>
  <c r="A175"/>
  <c r="K175" s="1"/>
  <c r="Q174" l="1"/>
  <c r="P175"/>
  <c r="G89"/>
  <c r="R89" s="1"/>
  <c r="F89"/>
  <c r="C90" s="1"/>
  <c r="D90" s="1"/>
  <c r="B176"/>
  <c r="A176"/>
  <c r="K176" s="1"/>
  <c r="Q175" l="1"/>
  <c r="P176"/>
  <c r="BU89"/>
  <c r="BW89"/>
  <c r="AK89"/>
  <c r="AO89"/>
  <c r="AS89"/>
  <c r="AW89"/>
  <c r="BA89"/>
  <c r="BE89"/>
  <c r="BQ89"/>
  <c r="BC89"/>
  <c r="BM89"/>
  <c r="BG89"/>
  <c r="BI89"/>
  <c r="CA89"/>
  <c r="AU89"/>
  <c r="BO89"/>
  <c r="AQ89"/>
  <c r="BS89"/>
  <c r="AY89"/>
  <c r="AG89"/>
  <c r="BY89"/>
  <c r="BK89"/>
  <c r="AI89"/>
  <c r="AM89"/>
  <c r="E90"/>
  <c r="B177"/>
  <c r="A177"/>
  <c r="K177" s="1"/>
  <c r="Q176" l="1"/>
  <c r="G90"/>
  <c r="R90" s="1"/>
  <c r="F90"/>
  <c r="C91" s="1"/>
  <c r="B178"/>
  <c r="A178"/>
  <c r="D91" l="1"/>
  <c r="AG91"/>
  <c r="P178"/>
  <c r="Q178" s="1"/>
  <c r="P177"/>
  <c r="Q177" s="1"/>
  <c r="K178"/>
  <c r="BE90"/>
  <c r="BK90"/>
  <c r="AM90"/>
  <c r="AI90"/>
  <c r="BY90"/>
  <c r="AK90"/>
  <c r="BU90"/>
  <c r="AO90"/>
  <c r="BG90"/>
  <c r="AS90"/>
  <c r="BQ90"/>
  <c r="BS90"/>
  <c r="BM90"/>
  <c r="AG90"/>
  <c r="AY90"/>
  <c r="CA90"/>
  <c r="BI90"/>
  <c r="BC90"/>
  <c r="BW90"/>
  <c r="AQ90"/>
  <c r="BA90"/>
  <c r="AW90"/>
  <c r="BO90"/>
  <c r="AU90"/>
  <c r="E91"/>
  <c r="B179"/>
  <c r="A179"/>
  <c r="AG2" l="1"/>
  <c r="F10" i="1" s="1"/>
  <c r="P179" i="2"/>
  <c r="K179"/>
  <c r="F91"/>
  <c r="C92" s="1"/>
  <c r="D92" s="1"/>
  <c r="G91"/>
  <c r="R91" s="1"/>
  <c r="B180"/>
  <c r="A180"/>
  <c r="Q179" l="1"/>
  <c r="AG3"/>
  <c r="AG4" s="1"/>
  <c r="K180"/>
  <c r="P180"/>
  <c r="E92"/>
  <c r="AW91"/>
  <c r="BW91"/>
  <c r="BE91"/>
  <c r="AM91"/>
  <c r="BM91"/>
  <c r="BS91"/>
  <c r="AY91"/>
  <c r="CA91"/>
  <c r="AU91"/>
  <c r="BI91"/>
  <c r="BG91"/>
  <c r="BU91"/>
  <c r="AO91"/>
  <c r="BC91"/>
  <c r="BQ91"/>
  <c r="AI91"/>
  <c r="BA91"/>
  <c r="AS91"/>
  <c r="BK91"/>
  <c r="BY91"/>
  <c r="AQ91"/>
  <c r="AK91"/>
  <c r="BO91"/>
  <c r="B181"/>
  <c r="A181"/>
  <c r="G10" i="1" l="1"/>
  <c r="H10"/>
  <c r="Q180" i="2"/>
  <c r="P181"/>
  <c r="Q181" s="1"/>
  <c r="K181"/>
  <c r="F92"/>
  <c r="C93" s="1"/>
  <c r="D93" s="1"/>
  <c r="G92"/>
  <c r="R92" s="1"/>
  <c r="B182"/>
  <c r="A182"/>
  <c r="K182" l="1"/>
  <c r="E93"/>
  <c r="BA92"/>
  <c r="AQ92"/>
  <c r="AW92"/>
  <c r="BK92"/>
  <c r="AK92"/>
  <c r="BY92"/>
  <c r="AS92"/>
  <c r="BU92"/>
  <c r="AO92"/>
  <c r="BC92"/>
  <c r="BO92"/>
  <c r="BI92"/>
  <c r="BE92"/>
  <c r="AM92"/>
  <c r="BQ92"/>
  <c r="BW92"/>
  <c r="BM92"/>
  <c r="CA92"/>
  <c r="AU92"/>
  <c r="AY92"/>
  <c r="BG92"/>
  <c r="BS92"/>
  <c r="AI92"/>
  <c r="B183"/>
  <c r="A183"/>
  <c r="P183" l="1"/>
  <c r="P182"/>
  <c r="Q182" s="1"/>
  <c r="Q183"/>
  <c r="K183"/>
  <c r="G93"/>
  <c r="R93" s="1"/>
  <c r="F93"/>
  <c r="C94" s="1"/>
  <c r="D94" s="1"/>
  <c r="B184"/>
  <c r="A184"/>
  <c r="K184" l="1"/>
  <c r="BK93"/>
  <c r="BY93"/>
  <c r="BO93"/>
  <c r="AW93"/>
  <c r="BS93"/>
  <c r="AM93"/>
  <c r="BW93"/>
  <c r="AQ93"/>
  <c r="BE93"/>
  <c r="BA93"/>
  <c r="BM93"/>
  <c r="CA93"/>
  <c r="AU93"/>
  <c r="AS93"/>
  <c r="AI93"/>
  <c r="AK93"/>
  <c r="BC93"/>
  <c r="BI93"/>
  <c r="BG93"/>
  <c r="BU93"/>
  <c r="AO93"/>
  <c r="AY93"/>
  <c r="BQ93"/>
  <c r="E94"/>
  <c r="B185"/>
  <c r="A185"/>
  <c r="P185" l="1"/>
  <c r="P184"/>
  <c r="Q184" s="1"/>
  <c r="K185"/>
  <c r="F94"/>
  <c r="C95" s="1"/>
  <c r="D95" s="1"/>
  <c r="G94"/>
  <c r="R94" s="1"/>
  <c r="B186"/>
  <c r="A186"/>
  <c r="Q185" l="1"/>
  <c r="K186"/>
  <c r="E95"/>
  <c r="AW94"/>
  <c r="BY94"/>
  <c r="AS94"/>
  <c r="BG94"/>
  <c r="AO94"/>
  <c r="BU94"/>
  <c r="CA94"/>
  <c r="BQ94"/>
  <c r="AK94"/>
  <c r="AY94"/>
  <c r="BS94"/>
  <c r="BM94"/>
  <c r="BK94"/>
  <c r="BI94"/>
  <c r="BW94"/>
  <c r="AQ94"/>
  <c r="BC94"/>
  <c r="BE94"/>
  <c r="AU94"/>
  <c r="BA94"/>
  <c r="BO94"/>
  <c r="AI94"/>
  <c r="AM94"/>
  <c r="B187"/>
  <c r="A187"/>
  <c r="P187" l="1"/>
  <c r="P186"/>
  <c r="Q186" s="1"/>
  <c r="K187"/>
  <c r="G95"/>
  <c r="R95" s="1"/>
  <c r="F95"/>
  <c r="C96" s="1"/>
  <c r="D96" s="1"/>
  <c r="B188"/>
  <c r="A188"/>
  <c r="Q187" l="1"/>
  <c r="K188"/>
  <c r="AM95"/>
  <c r="AI95"/>
  <c r="AQ95"/>
  <c r="CA95"/>
  <c r="AU95"/>
  <c r="BI95"/>
  <c r="AY95"/>
  <c r="BW95"/>
  <c r="AO95"/>
  <c r="BC95"/>
  <c r="BU95"/>
  <c r="BA95"/>
  <c r="BO95"/>
  <c r="BE95"/>
  <c r="BK95"/>
  <c r="BY95"/>
  <c r="AS95"/>
  <c r="BM95"/>
  <c r="BG95"/>
  <c r="BS95"/>
  <c r="BQ95"/>
  <c r="AW95"/>
  <c r="AK95"/>
  <c r="E96"/>
  <c r="B189"/>
  <c r="A189"/>
  <c r="P189" l="1"/>
  <c r="P188"/>
  <c r="Q188" s="1"/>
  <c r="K189"/>
  <c r="F96"/>
  <c r="C97" s="1"/>
  <c r="D97" s="1"/>
  <c r="G96"/>
  <c r="R96" s="1"/>
  <c r="B190"/>
  <c r="A190"/>
  <c r="Q189" l="1"/>
  <c r="K190"/>
  <c r="P190"/>
  <c r="E97"/>
  <c r="BY96"/>
  <c r="BM96"/>
  <c r="BQ96"/>
  <c r="BU96"/>
  <c r="BC96"/>
  <c r="AS96"/>
  <c r="BW96"/>
  <c r="BO96"/>
  <c r="CA96"/>
  <c r="AQ96"/>
  <c r="BA96"/>
  <c r="AY96"/>
  <c r="BE96"/>
  <c r="BS96"/>
  <c r="AM96"/>
  <c r="BI96"/>
  <c r="AI96"/>
  <c r="BK96"/>
  <c r="AU96"/>
  <c r="AK96"/>
  <c r="AO96"/>
  <c r="BG96"/>
  <c r="AW96"/>
  <c r="B191"/>
  <c r="A191"/>
  <c r="Q190" l="1"/>
  <c r="P191"/>
  <c r="Q191" s="1"/>
  <c r="K191"/>
  <c r="F97"/>
  <c r="C98" s="1"/>
  <c r="D98" s="1"/>
  <c r="G97"/>
  <c r="R97" s="1"/>
  <c r="B192"/>
  <c r="A192"/>
  <c r="K192" l="1"/>
  <c r="E98"/>
  <c r="AU97"/>
  <c r="AM97"/>
  <c r="AI97"/>
  <c r="BK97"/>
  <c r="AQ97"/>
  <c r="AS97"/>
  <c r="AW97"/>
  <c r="BC97"/>
  <c r="BQ97"/>
  <c r="AK97"/>
  <c r="AY97"/>
  <c r="BM97"/>
  <c r="CA97"/>
  <c r="BY97"/>
  <c r="BW97"/>
  <c r="BU97"/>
  <c r="BG97"/>
  <c r="BS97"/>
  <c r="BA97"/>
  <c r="BO97"/>
  <c r="AO97"/>
  <c r="BI97"/>
  <c r="BE97"/>
  <c r="B193"/>
  <c r="A193"/>
  <c r="P193" l="1"/>
  <c r="P192"/>
  <c r="Q192" s="1"/>
  <c r="K193"/>
  <c r="G98"/>
  <c r="R98" s="1"/>
  <c r="F98"/>
  <c r="C99" s="1"/>
  <c r="D99" s="1"/>
  <c r="B194"/>
  <c r="A194"/>
  <c r="Q193" l="1"/>
  <c r="K194"/>
  <c r="BA98"/>
  <c r="AO98"/>
  <c r="BY98"/>
  <c r="AS98"/>
  <c r="AI98"/>
  <c r="AW98"/>
  <c r="BK98"/>
  <c r="BW98"/>
  <c r="BQ98"/>
  <c r="AY98"/>
  <c r="BS98"/>
  <c r="BG98"/>
  <c r="BU98"/>
  <c r="AM98"/>
  <c r="BI98"/>
  <c r="BO98"/>
  <c r="BM98"/>
  <c r="CA98"/>
  <c r="AU98"/>
  <c r="AQ98"/>
  <c r="AK98"/>
  <c r="BE98"/>
  <c r="BC98"/>
  <c r="E99"/>
  <c r="B195"/>
  <c r="A195"/>
  <c r="P195" l="1"/>
  <c r="P194"/>
  <c r="Q194" s="1"/>
  <c r="K195"/>
  <c r="G99"/>
  <c r="R99" s="1"/>
  <c r="F99"/>
  <c r="C100" s="1"/>
  <c r="D100" s="1"/>
  <c r="B196"/>
  <c r="A196"/>
  <c r="Q195" l="1"/>
  <c r="K196"/>
  <c r="E100"/>
  <c r="CA99"/>
  <c r="AU99"/>
  <c r="AS99"/>
  <c r="AY99"/>
  <c r="BQ99"/>
  <c r="BC99"/>
  <c r="BI99"/>
  <c r="BG99"/>
  <c r="BU99"/>
  <c r="AO99"/>
  <c r="AI99"/>
  <c r="BK99"/>
  <c r="BY99"/>
  <c r="BO99"/>
  <c r="BM99"/>
  <c r="BS99"/>
  <c r="AM99"/>
  <c r="BW99"/>
  <c r="AQ99"/>
  <c r="BE99"/>
  <c r="BA99"/>
  <c r="AW99"/>
  <c r="AK99"/>
  <c r="B197"/>
  <c r="A197"/>
  <c r="P196" l="1"/>
  <c r="Q196" s="1"/>
  <c r="K197"/>
  <c r="G100"/>
  <c r="R100" s="1"/>
  <c r="F100"/>
  <c r="C101" s="1"/>
  <c r="D101" s="1"/>
  <c r="B198"/>
  <c r="A198"/>
  <c r="K198" l="1"/>
  <c r="P197"/>
  <c r="Q197" s="1"/>
  <c r="AS100"/>
  <c r="BK100"/>
  <c r="BQ100"/>
  <c r="BU100"/>
  <c r="BC100"/>
  <c r="BI100"/>
  <c r="CA100"/>
  <c r="BM100"/>
  <c r="BW100"/>
  <c r="BA100"/>
  <c r="AY100"/>
  <c r="BE100"/>
  <c r="BS100"/>
  <c r="AM100"/>
  <c r="BY100"/>
  <c r="BO100"/>
  <c r="AW100"/>
  <c r="AU100"/>
  <c r="AK100"/>
  <c r="AO100"/>
  <c r="BG100"/>
  <c r="AI100"/>
  <c r="AQ100"/>
  <c r="E101"/>
  <c r="B199"/>
  <c r="A199"/>
  <c r="P199" l="1"/>
  <c r="P198"/>
  <c r="Q198" s="1"/>
  <c r="K199"/>
  <c r="F101"/>
  <c r="C102" s="1"/>
  <c r="D102" s="1"/>
  <c r="G101"/>
  <c r="R101" s="1"/>
  <c r="B200"/>
  <c r="A200"/>
  <c r="Q199" l="1"/>
  <c r="K200"/>
  <c r="P200"/>
  <c r="E102"/>
  <c r="BO101"/>
  <c r="AM101"/>
  <c r="BG101"/>
  <c r="BK101"/>
  <c r="AS101"/>
  <c r="BU101"/>
  <c r="AO101"/>
  <c r="BA101"/>
  <c r="BW101"/>
  <c r="AQ101"/>
  <c r="CA101"/>
  <c r="AU101"/>
  <c r="BI101"/>
  <c r="AI101"/>
  <c r="AY101"/>
  <c r="BS101"/>
  <c r="BQ101"/>
  <c r="BM101"/>
  <c r="BE101"/>
  <c r="BY101"/>
  <c r="AW101"/>
  <c r="BC101"/>
  <c r="AK101"/>
  <c r="B201"/>
  <c r="A201"/>
  <c r="Q200" l="1"/>
  <c r="K201"/>
  <c r="G102"/>
  <c r="R102" s="1"/>
  <c r="F102"/>
  <c r="C103" s="1"/>
  <c r="B202"/>
  <c r="A202"/>
  <c r="D103" l="1"/>
  <c r="AI103"/>
  <c r="P202"/>
  <c r="P201"/>
  <c r="Q201" s="1"/>
  <c r="K202"/>
  <c r="E103"/>
  <c r="BA102"/>
  <c r="BG102"/>
  <c r="BE102"/>
  <c r="BS102"/>
  <c r="AM102"/>
  <c r="BK102"/>
  <c r="BY102"/>
  <c r="AS102"/>
  <c r="AQ102"/>
  <c r="AW102"/>
  <c r="AU102"/>
  <c r="BQ102"/>
  <c r="AK102"/>
  <c r="BU102"/>
  <c r="AO102"/>
  <c r="BC102"/>
  <c r="AY102"/>
  <c r="BO102"/>
  <c r="BI102"/>
  <c r="BW102"/>
  <c r="BM102"/>
  <c r="CA102"/>
  <c r="AI102"/>
  <c r="B203"/>
  <c r="A203"/>
  <c r="Q202" l="1"/>
  <c r="AI2"/>
  <c r="F11" i="1" s="1"/>
  <c r="K203" i="2"/>
  <c r="F103"/>
  <c r="C104" s="1"/>
  <c r="D104" s="1"/>
  <c r="G103"/>
  <c r="R103" s="1"/>
  <c r="B204"/>
  <c r="A204"/>
  <c r="AI3" l="1"/>
  <c r="AI4" s="1"/>
  <c r="P204"/>
  <c r="P203"/>
  <c r="Q203" s="1"/>
  <c r="K204"/>
  <c r="E104"/>
  <c r="BY103"/>
  <c r="AY103"/>
  <c r="BK103"/>
  <c r="BA103"/>
  <c r="BE103"/>
  <c r="AM103"/>
  <c r="BI103"/>
  <c r="BW103"/>
  <c r="BM103"/>
  <c r="CA103"/>
  <c r="AU103"/>
  <c r="BQ103"/>
  <c r="AK103"/>
  <c r="BU103"/>
  <c r="AO103"/>
  <c r="BC103"/>
  <c r="AQ103"/>
  <c r="AS103"/>
  <c r="AW103"/>
  <c r="BG103"/>
  <c r="BO103"/>
  <c r="BS103"/>
  <c r="B205"/>
  <c r="A205"/>
  <c r="G11" i="1" l="1"/>
  <c r="H11"/>
  <c r="Q204" i="2"/>
  <c r="K205"/>
  <c r="G104"/>
  <c r="R104" s="1"/>
  <c r="F104"/>
  <c r="C105" s="1"/>
  <c r="D105" s="1"/>
  <c r="B206"/>
  <c r="A206"/>
  <c r="K206" l="1"/>
  <c r="P206"/>
  <c r="P205"/>
  <c r="Q205" s="1"/>
  <c r="E105"/>
  <c r="BA104"/>
  <c r="AY104"/>
  <c r="AW104"/>
  <c r="BK104"/>
  <c r="BW104"/>
  <c r="BY104"/>
  <c r="AS104"/>
  <c r="BU104"/>
  <c r="AO104"/>
  <c r="BC104"/>
  <c r="BG104"/>
  <c r="BM104"/>
  <c r="AU104"/>
  <c r="BI104"/>
  <c r="BE104"/>
  <c r="AM104"/>
  <c r="BQ104"/>
  <c r="AK104"/>
  <c r="CA104"/>
  <c r="AQ104"/>
  <c r="BO104"/>
  <c r="BS104"/>
  <c r="B207"/>
  <c r="A207"/>
  <c r="Q206" l="1"/>
  <c r="K207"/>
  <c r="G105"/>
  <c r="R105" s="1"/>
  <c r="F105"/>
  <c r="C106" s="1"/>
  <c r="D106" s="1"/>
  <c r="B208"/>
  <c r="A208"/>
  <c r="K208" l="1"/>
  <c r="P207"/>
  <c r="Q207" s="1"/>
  <c r="AK105"/>
  <c r="BM105"/>
  <c r="CA105"/>
  <c r="AU105"/>
  <c r="BW105"/>
  <c r="BA105"/>
  <c r="AO105"/>
  <c r="AS105"/>
  <c r="BO105"/>
  <c r="BS105"/>
  <c r="BG105"/>
  <c r="BQ105"/>
  <c r="AY105"/>
  <c r="AW105"/>
  <c r="BK105"/>
  <c r="BI105"/>
  <c r="AQ105"/>
  <c r="BU105"/>
  <c r="BC105"/>
  <c r="BY105"/>
  <c r="BE105"/>
  <c r="AM105"/>
  <c r="E106"/>
  <c r="B209"/>
  <c r="A209"/>
  <c r="K209" s="1"/>
  <c r="P209" l="1"/>
  <c r="P208"/>
  <c r="Q208" s="1"/>
  <c r="F106"/>
  <c r="C107" s="1"/>
  <c r="D107" s="1"/>
  <c r="G106"/>
  <c r="R106" s="1"/>
  <c r="B210"/>
  <c r="A210"/>
  <c r="Q209" l="1"/>
  <c r="K210"/>
  <c r="E107"/>
  <c r="BI106"/>
  <c r="BO106"/>
  <c r="BE106"/>
  <c r="BS106"/>
  <c r="AM106"/>
  <c r="BQ106"/>
  <c r="AK106"/>
  <c r="BM106"/>
  <c r="CA106"/>
  <c r="AU106"/>
  <c r="AQ106"/>
  <c r="BY106"/>
  <c r="AS106"/>
  <c r="BU106"/>
  <c r="AO106"/>
  <c r="BC106"/>
  <c r="BG106"/>
  <c r="BA106"/>
  <c r="AY106"/>
  <c r="AW106"/>
  <c r="BK106"/>
  <c r="BW106"/>
  <c r="B211"/>
  <c r="A211"/>
  <c r="P211" l="1"/>
  <c r="K211"/>
  <c r="P210"/>
  <c r="Q210" s="1"/>
  <c r="G107"/>
  <c r="R107" s="1"/>
  <c r="F107"/>
  <c r="C108" s="1"/>
  <c r="D108" s="1"/>
  <c r="B212"/>
  <c r="A212"/>
  <c r="Q211" l="1"/>
  <c r="K212"/>
  <c r="E108"/>
  <c r="BA107"/>
  <c r="BG107"/>
  <c r="BE107"/>
  <c r="BS107"/>
  <c r="AM107"/>
  <c r="BM107"/>
  <c r="AU107"/>
  <c r="BI107"/>
  <c r="BW107"/>
  <c r="AW107"/>
  <c r="BO107"/>
  <c r="CA107"/>
  <c r="AS107"/>
  <c r="BK107"/>
  <c r="BQ107"/>
  <c r="AK107"/>
  <c r="BU107"/>
  <c r="AO107"/>
  <c r="BC107"/>
  <c r="AY107"/>
  <c r="BY107"/>
  <c r="AQ107"/>
  <c r="P212"/>
  <c r="B213"/>
  <c r="A213"/>
  <c r="Q212" l="1"/>
  <c r="K213"/>
  <c r="P213"/>
  <c r="G108"/>
  <c r="R108" s="1"/>
  <c r="F108"/>
  <c r="C109" s="1"/>
  <c r="D109" s="1"/>
  <c r="B214"/>
  <c r="A214"/>
  <c r="Q213" l="1"/>
  <c r="P214"/>
  <c r="K214"/>
  <c r="BE108"/>
  <c r="BS108"/>
  <c r="BY108"/>
  <c r="AS108"/>
  <c r="BG108"/>
  <c r="BM108"/>
  <c r="CA108"/>
  <c r="AM108"/>
  <c r="BA108"/>
  <c r="BO108"/>
  <c r="AU108"/>
  <c r="BU108"/>
  <c r="AO108"/>
  <c r="BC108"/>
  <c r="BI108"/>
  <c r="BW108"/>
  <c r="AQ108"/>
  <c r="AW108"/>
  <c r="BK108"/>
  <c r="BQ108"/>
  <c r="AK108"/>
  <c r="AY108"/>
  <c r="E109"/>
  <c r="B215"/>
  <c r="A215"/>
  <c r="Q214" l="1"/>
  <c r="K215"/>
  <c r="F109"/>
  <c r="C110" s="1"/>
  <c r="D110" s="1"/>
  <c r="G109"/>
  <c r="R109" s="1"/>
  <c r="B216"/>
  <c r="A216"/>
  <c r="K216" l="1"/>
  <c r="P216"/>
  <c r="P215"/>
  <c r="Q215" s="1"/>
  <c r="E110"/>
  <c r="BA109"/>
  <c r="AQ109"/>
  <c r="AW109"/>
  <c r="BK109"/>
  <c r="AK109"/>
  <c r="BY109"/>
  <c r="AS109"/>
  <c r="BU109"/>
  <c r="AO109"/>
  <c r="BC109"/>
  <c r="BO109"/>
  <c r="BQ109"/>
  <c r="BW109"/>
  <c r="BM109"/>
  <c r="CA109"/>
  <c r="AU109"/>
  <c r="AY109"/>
  <c r="BI109"/>
  <c r="BG109"/>
  <c r="BE109"/>
  <c r="BS109"/>
  <c r="AM109"/>
  <c r="B217"/>
  <c r="A217"/>
  <c r="Q216" l="1"/>
  <c r="K217"/>
  <c r="F110"/>
  <c r="C111" s="1"/>
  <c r="D111" s="1"/>
  <c r="G110"/>
  <c r="R110" s="1"/>
  <c r="B218"/>
  <c r="A218"/>
  <c r="P218" l="1"/>
  <c r="P217"/>
  <c r="Q217" s="1"/>
  <c r="K218"/>
  <c r="E111"/>
  <c r="BI110"/>
  <c r="BW110"/>
  <c r="BM110"/>
  <c r="CA110"/>
  <c r="AU110"/>
  <c r="BQ110"/>
  <c r="AK110"/>
  <c r="BU110"/>
  <c r="AO110"/>
  <c r="BC110"/>
  <c r="AY110"/>
  <c r="BK110"/>
  <c r="BA110"/>
  <c r="BE110"/>
  <c r="AM110"/>
  <c r="BY110"/>
  <c r="AS110"/>
  <c r="AQ110"/>
  <c r="AW110"/>
  <c r="BO110"/>
  <c r="BG110"/>
  <c r="BS110"/>
  <c r="B219"/>
  <c r="A219"/>
  <c r="K219" l="1"/>
  <c r="Q218"/>
  <c r="P219"/>
  <c r="G111"/>
  <c r="R111" s="1"/>
  <c r="F111"/>
  <c r="C112" s="1"/>
  <c r="D112" s="1"/>
  <c r="B220"/>
  <c r="A220"/>
  <c r="Q219" l="1"/>
  <c r="P220"/>
  <c r="K220"/>
  <c r="BI111"/>
  <c r="AW111"/>
  <c r="BQ111"/>
  <c r="AK111"/>
  <c r="BU111"/>
  <c r="AO111"/>
  <c r="BC111"/>
  <c r="AQ111"/>
  <c r="AS111"/>
  <c r="BM111"/>
  <c r="AU111"/>
  <c r="BA111"/>
  <c r="BE111"/>
  <c r="AM111"/>
  <c r="BW111"/>
  <c r="BG111"/>
  <c r="AY111"/>
  <c r="BK111"/>
  <c r="BO111"/>
  <c r="BS111"/>
  <c r="BY111"/>
  <c r="CA111"/>
  <c r="E112"/>
  <c r="B221"/>
  <c r="A221"/>
  <c r="Q220" l="1"/>
  <c r="K221"/>
  <c r="F112"/>
  <c r="C113" s="1"/>
  <c r="D113" s="1"/>
  <c r="G112"/>
  <c r="R112" s="1"/>
  <c r="B222"/>
  <c r="A222"/>
  <c r="K222" l="1"/>
  <c r="P221"/>
  <c r="Q221" s="1"/>
  <c r="E113"/>
  <c r="AK112"/>
  <c r="AM112"/>
  <c r="AW112"/>
  <c r="BY112"/>
  <c r="AS112"/>
  <c r="BG112"/>
  <c r="AO112"/>
  <c r="BM112"/>
  <c r="AU112"/>
  <c r="BO112"/>
  <c r="BS112"/>
  <c r="BE112"/>
  <c r="BK112"/>
  <c r="BI112"/>
  <c r="AQ112"/>
  <c r="BC112"/>
  <c r="BA112"/>
  <c r="BQ112"/>
  <c r="BU112"/>
  <c r="BW112"/>
  <c r="CA112"/>
  <c r="AY112"/>
  <c r="B223"/>
  <c r="A223"/>
  <c r="K223" l="1"/>
  <c r="P222"/>
  <c r="Q222" s="1"/>
  <c r="G113"/>
  <c r="R113" s="1"/>
  <c r="F113"/>
  <c r="C114" s="1"/>
  <c r="D114" s="1"/>
  <c r="B224"/>
  <c r="A224"/>
  <c r="P223" l="1"/>
  <c r="Q223" s="1"/>
  <c r="K224"/>
  <c r="BI113"/>
  <c r="CA113"/>
  <c r="BO113"/>
  <c r="AS113"/>
  <c r="BU113"/>
  <c r="AO113"/>
  <c r="BC113"/>
  <c r="AK113"/>
  <c r="BY113"/>
  <c r="AQ113"/>
  <c r="BK113"/>
  <c r="BE113"/>
  <c r="AM113"/>
  <c r="BW113"/>
  <c r="BA113"/>
  <c r="BM113"/>
  <c r="AU113"/>
  <c r="BQ113"/>
  <c r="BG113"/>
  <c r="BS113"/>
  <c r="AY113"/>
  <c r="AW113"/>
  <c r="E114"/>
  <c r="B225"/>
  <c r="A225"/>
  <c r="P225" l="1"/>
  <c r="Q225" s="1"/>
  <c r="K225"/>
  <c r="P224"/>
  <c r="Q224" s="1"/>
  <c r="F114"/>
  <c r="C115" s="1"/>
  <c r="G114"/>
  <c r="R114" s="1"/>
  <c r="B226"/>
  <c r="A226"/>
  <c r="D115" l="1"/>
  <c r="AK115"/>
  <c r="K226"/>
  <c r="E115"/>
  <c r="BI114"/>
  <c r="BU114"/>
  <c r="BC114"/>
  <c r="BQ114"/>
  <c r="AK114"/>
  <c r="BM114"/>
  <c r="CA114"/>
  <c r="AU114"/>
  <c r="AQ114"/>
  <c r="BE114"/>
  <c r="AM114"/>
  <c r="BY114"/>
  <c r="BO114"/>
  <c r="AO114"/>
  <c r="BG114"/>
  <c r="BA114"/>
  <c r="AY114"/>
  <c r="AW114"/>
  <c r="BK114"/>
  <c r="BW114"/>
  <c r="AS114"/>
  <c r="BS114"/>
  <c r="B227"/>
  <c r="A227"/>
  <c r="P227" l="1"/>
  <c r="K227"/>
  <c r="P226"/>
  <c r="Q226" s="1"/>
  <c r="AK2"/>
  <c r="F12" i="1" s="1"/>
  <c r="F115" i="2"/>
  <c r="C116" s="1"/>
  <c r="D116" s="1"/>
  <c r="G115"/>
  <c r="R115" s="1"/>
  <c r="B228"/>
  <c r="A228"/>
  <c r="Q227" l="1"/>
  <c r="K228"/>
  <c r="AK3"/>
  <c r="AK4" s="1"/>
  <c r="E116"/>
  <c r="BG115"/>
  <c r="BE115"/>
  <c r="BU115"/>
  <c r="AY115"/>
  <c r="BI115"/>
  <c r="AO115"/>
  <c r="BC115"/>
  <c r="BM115"/>
  <c r="AQ115"/>
  <c r="CA115"/>
  <c r="AW115"/>
  <c r="BY115"/>
  <c r="BS115"/>
  <c r="BW115"/>
  <c r="AU115"/>
  <c r="BQ115"/>
  <c r="BK115"/>
  <c r="BO115"/>
  <c r="AS115"/>
  <c r="AM115"/>
  <c r="BA115"/>
  <c r="B229"/>
  <c r="A229"/>
  <c r="G12" i="1" l="1"/>
  <c r="H12"/>
  <c r="K229" i="2"/>
  <c r="P228"/>
  <c r="Q228" s="1"/>
  <c r="F116"/>
  <c r="C117" s="1"/>
  <c r="D117" s="1"/>
  <c r="G116"/>
  <c r="R116" s="1"/>
  <c r="B230"/>
  <c r="A230"/>
  <c r="P229" l="1"/>
  <c r="Q229" s="1"/>
  <c r="K230"/>
  <c r="E117"/>
  <c r="BI116"/>
  <c r="BO116"/>
  <c r="BQ116"/>
  <c r="BS116"/>
  <c r="BM116"/>
  <c r="BW116"/>
  <c r="AQ116"/>
  <c r="BY116"/>
  <c r="BC116"/>
  <c r="AO116"/>
  <c r="AU116"/>
  <c r="BG116"/>
  <c r="AS116"/>
  <c r="AY116"/>
  <c r="BU116"/>
  <c r="CA116"/>
  <c r="BA116"/>
  <c r="AM116"/>
  <c r="AW116"/>
  <c r="BK116"/>
  <c r="BE116"/>
  <c r="B231"/>
  <c r="A231"/>
  <c r="P230" l="1"/>
  <c r="Q230" s="1"/>
  <c r="P231"/>
  <c r="K231"/>
  <c r="F117"/>
  <c r="C118" s="1"/>
  <c r="D118" s="1"/>
  <c r="G117"/>
  <c r="R117" s="1"/>
  <c r="B232"/>
  <c r="A232"/>
  <c r="Q231" l="1"/>
  <c r="K232"/>
  <c r="P232"/>
  <c r="CA117"/>
  <c r="AQ117"/>
  <c r="AO117"/>
  <c r="BC117"/>
  <c r="AW117"/>
  <c r="AY117"/>
  <c r="BI117"/>
  <c r="BE117"/>
  <c r="AU117"/>
  <c r="BG117"/>
  <c r="BU117"/>
  <c r="BO117"/>
  <c r="AS117"/>
  <c r="BW117"/>
  <c r="BM117"/>
  <c r="BA117"/>
  <c r="BS117"/>
  <c r="AM117"/>
  <c r="BY117"/>
  <c r="BK117"/>
  <c r="BQ117"/>
  <c r="E118"/>
  <c r="B233"/>
  <c r="A233"/>
  <c r="Q232" l="1"/>
  <c r="K233"/>
  <c r="F118"/>
  <c r="C119" s="1"/>
  <c r="D119" s="1"/>
  <c r="G118"/>
  <c r="R118" s="1"/>
  <c r="B234"/>
  <c r="A234"/>
  <c r="P234" l="1"/>
  <c r="Q234" s="1"/>
  <c r="K234"/>
  <c r="P233"/>
  <c r="Q233" s="1"/>
  <c r="E119"/>
  <c r="AW118"/>
  <c r="CA118"/>
  <c r="AS118"/>
  <c r="BU118"/>
  <c r="AO118"/>
  <c r="AY118"/>
  <c r="BK118"/>
  <c r="BA118"/>
  <c r="BM118"/>
  <c r="AQ118"/>
  <c r="BS118"/>
  <c r="AU118"/>
  <c r="AM118"/>
  <c r="BG118"/>
  <c r="BQ118"/>
  <c r="BC118"/>
  <c r="BE118"/>
  <c r="BO118"/>
  <c r="BI118"/>
  <c r="BY118"/>
  <c r="BW118"/>
  <c r="B235"/>
  <c r="A235"/>
  <c r="K235" l="1"/>
  <c r="G119"/>
  <c r="R119" s="1"/>
  <c r="F119"/>
  <c r="C120" s="1"/>
  <c r="D120" s="1"/>
  <c r="P235"/>
  <c r="B236"/>
  <c r="A236"/>
  <c r="K236" l="1"/>
  <c r="Q235"/>
  <c r="AU119"/>
  <c r="BI119"/>
  <c r="BG119"/>
  <c r="BA119"/>
  <c r="BC119"/>
  <c r="BM119"/>
  <c r="BY119"/>
  <c r="BO119"/>
  <c r="CA119"/>
  <c r="BU119"/>
  <c r="AY119"/>
  <c r="BE119"/>
  <c r="BW119"/>
  <c r="AQ119"/>
  <c r="BS119"/>
  <c r="AM119"/>
  <c r="AW119"/>
  <c r="AS119"/>
  <c r="BQ119"/>
  <c r="BK119"/>
  <c r="AO119"/>
  <c r="E120"/>
  <c r="P236"/>
  <c r="B237"/>
  <c r="A237"/>
  <c r="Q236" l="1"/>
  <c r="P237"/>
  <c r="Q237" s="1"/>
  <c r="K237"/>
  <c r="F120"/>
  <c r="C121" s="1"/>
  <c r="D121" s="1"/>
  <c r="G120"/>
  <c r="R120" s="1"/>
  <c r="B238"/>
  <c r="A238"/>
  <c r="K238" l="1"/>
  <c r="E121"/>
  <c r="BI120"/>
  <c r="BW120"/>
  <c r="BK120"/>
  <c r="AS120"/>
  <c r="BU120"/>
  <c r="AO120"/>
  <c r="AY120"/>
  <c r="CA120"/>
  <c r="BS120"/>
  <c r="AW120"/>
  <c r="BA120"/>
  <c r="BM120"/>
  <c r="AQ120"/>
  <c r="BY120"/>
  <c r="BC120"/>
  <c r="BE120"/>
  <c r="BO120"/>
  <c r="BQ120"/>
  <c r="AU120"/>
  <c r="AM120"/>
  <c r="BG120"/>
  <c r="B239"/>
  <c r="A239"/>
  <c r="P239" l="1"/>
  <c r="P238"/>
  <c r="Q238" s="1"/>
  <c r="K239"/>
  <c r="G121"/>
  <c r="R121" s="1"/>
  <c r="F121"/>
  <c r="C122" s="1"/>
  <c r="D122" s="1"/>
  <c r="B240"/>
  <c r="A240"/>
  <c r="Q239" l="1"/>
  <c r="K240"/>
  <c r="BQ121"/>
  <c r="BS121"/>
  <c r="BU121"/>
  <c r="BO121"/>
  <c r="BY121"/>
  <c r="AS121"/>
  <c r="CA121"/>
  <c r="AU121"/>
  <c r="BG121"/>
  <c r="BA121"/>
  <c r="BE121"/>
  <c r="AM121"/>
  <c r="BC121"/>
  <c r="AY121"/>
  <c r="BI121"/>
  <c r="BM121"/>
  <c r="BW121"/>
  <c r="AQ121"/>
  <c r="AO121"/>
  <c r="BK121"/>
  <c r="AW121"/>
  <c r="E122"/>
  <c r="B241"/>
  <c r="A241"/>
  <c r="P240" l="1"/>
  <c r="Q240" s="1"/>
  <c r="K241"/>
  <c r="F122"/>
  <c r="C123" s="1"/>
  <c r="D123" s="1"/>
  <c r="G122"/>
  <c r="R122" s="1"/>
  <c r="B242"/>
  <c r="A242"/>
  <c r="K242" l="1"/>
  <c r="P241"/>
  <c r="Q241" s="1"/>
  <c r="E123"/>
  <c r="BY122"/>
  <c r="AM122"/>
  <c r="BM122"/>
  <c r="AY122"/>
  <c r="BA122"/>
  <c r="BK122"/>
  <c r="AW122"/>
  <c r="BE122"/>
  <c r="BI122"/>
  <c r="BC122"/>
  <c r="BU122"/>
  <c r="BS122"/>
  <c r="AQ122"/>
  <c r="AO122"/>
  <c r="BQ122"/>
  <c r="CA122"/>
  <c r="AU122"/>
  <c r="BG122"/>
  <c r="BO122"/>
  <c r="AS122"/>
  <c r="BW122"/>
  <c r="B243"/>
  <c r="A243"/>
  <c r="P242" l="1"/>
  <c r="Q242" s="1"/>
  <c r="P243"/>
  <c r="K243"/>
  <c r="G123"/>
  <c r="R123" s="1"/>
  <c r="F123"/>
  <c r="C124" s="1"/>
  <c r="D124" s="1"/>
  <c r="B244"/>
  <c r="A244"/>
  <c r="Q243" l="1"/>
  <c r="K244"/>
  <c r="AQ123"/>
  <c r="BY123"/>
  <c r="BS123"/>
  <c r="AM123"/>
  <c r="AW123"/>
  <c r="BQ123"/>
  <c r="AY123"/>
  <c r="CA123"/>
  <c r="BU123"/>
  <c r="AO123"/>
  <c r="BK123"/>
  <c r="BO123"/>
  <c r="BA123"/>
  <c r="BC123"/>
  <c r="BG123"/>
  <c r="BW123"/>
  <c r="BI123"/>
  <c r="BE123"/>
  <c r="BM123"/>
  <c r="AU123"/>
  <c r="AS123"/>
  <c r="E124"/>
  <c r="B245"/>
  <c r="A245"/>
  <c r="K245" l="1"/>
  <c r="P244"/>
  <c r="Q244" s="1"/>
  <c r="G124"/>
  <c r="R124" s="1"/>
  <c r="F124"/>
  <c r="C125" s="1"/>
  <c r="D125" s="1"/>
  <c r="B246"/>
  <c r="A246"/>
  <c r="K246" l="1"/>
  <c r="P246"/>
  <c r="P245"/>
  <c r="Q245" s="1"/>
  <c r="E125"/>
  <c r="CA124"/>
  <c r="AY124"/>
  <c r="BM124"/>
  <c r="AW124"/>
  <c r="BC124"/>
  <c r="BI124"/>
  <c r="BK124"/>
  <c r="BE124"/>
  <c r="BO124"/>
  <c r="BS124"/>
  <c r="BQ124"/>
  <c r="AU124"/>
  <c r="BW124"/>
  <c r="BG124"/>
  <c r="BY124"/>
  <c r="AS124"/>
  <c r="BU124"/>
  <c r="AO124"/>
  <c r="AM124"/>
  <c r="BA124"/>
  <c r="AQ124"/>
  <c r="B247"/>
  <c r="A247"/>
  <c r="K247" s="1"/>
  <c r="Q246" l="1"/>
  <c r="P247"/>
  <c r="F125"/>
  <c r="C126" s="1"/>
  <c r="D126" s="1"/>
  <c r="G125"/>
  <c r="R125" s="1"/>
  <c r="B248"/>
  <c r="A248"/>
  <c r="Q247" l="1"/>
  <c r="K248"/>
  <c r="BW125"/>
  <c r="BC125"/>
  <c r="AQ125"/>
  <c r="AY125"/>
  <c r="CA125"/>
  <c r="AU125"/>
  <c r="BE125"/>
  <c r="BQ125"/>
  <c r="BY125"/>
  <c r="AM125"/>
  <c r="BA125"/>
  <c r="AS125"/>
  <c r="BM125"/>
  <c r="BO125"/>
  <c r="BI125"/>
  <c r="BK125"/>
  <c r="BU125"/>
  <c r="AO125"/>
  <c r="BG125"/>
  <c r="BS125"/>
  <c r="AW125"/>
  <c r="E126"/>
  <c r="B249"/>
  <c r="A249"/>
  <c r="K249" l="1"/>
  <c r="P248"/>
  <c r="Q248" s="1"/>
  <c r="G126"/>
  <c r="R126" s="1"/>
  <c r="F126"/>
  <c r="C127" s="1"/>
  <c r="B250"/>
  <c r="A250"/>
  <c r="K250" l="1"/>
  <c r="D127"/>
  <c r="AM127"/>
  <c r="P250"/>
  <c r="P249"/>
  <c r="Q249" s="1"/>
  <c r="E127"/>
  <c r="BM126"/>
  <c r="AY126"/>
  <c r="BA126"/>
  <c r="BK126"/>
  <c r="AW126"/>
  <c r="BU126"/>
  <c r="BO126"/>
  <c r="BI126"/>
  <c r="BS126"/>
  <c r="AM126"/>
  <c r="BW126"/>
  <c r="AO126"/>
  <c r="BQ126"/>
  <c r="CA126"/>
  <c r="AU126"/>
  <c r="BG126"/>
  <c r="BE126"/>
  <c r="BY126"/>
  <c r="AS126"/>
  <c r="BC126"/>
  <c r="AQ126"/>
  <c r="B251"/>
  <c r="A251"/>
  <c r="Q250" l="1"/>
  <c r="K251"/>
  <c r="AM2"/>
  <c r="F13" i="1" s="1"/>
  <c r="G127" i="2"/>
  <c r="R127" s="1"/>
  <c r="F127"/>
  <c r="C128" s="1"/>
  <c r="D128" s="1"/>
  <c r="B252"/>
  <c r="A252"/>
  <c r="P252" l="1"/>
  <c r="P251"/>
  <c r="Q251" s="1"/>
  <c r="K252"/>
  <c r="AM3"/>
  <c r="AM4" s="1"/>
  <c r="AQ127"/>
  <c r="BK127"/>
  <c r="BU127"/>
  <c r="BO127"/>
  <c r="BI127"/>
  <c r="BS127"/>
  <c r="AW127"/>
  <c r="BM127"/>
  <c r="BQ127"/>
  <c r="AU127"/>
  <c r="BA127"/>
  <c r="BW127"/>
  <c r="BE127"/>
  <c r="BY127"/>
  <c r="AS127"/>
  <c r="BC127"/>
  <c r="BG127"/>
  <c r="AO127"/>
  <c r="CA127"/>
  <c r="AY127"/>
  <c r="E128"/>
  <c r="B253"/>
  <c r="A253"/>
  <c r="G13" i="1" l="1"/>
  <c r="H13"/>
  <c r="Q252" i="2"/>
  <c r="K253"/>
  <c r="F128"/>
  <c r="C129" s="1"/>
  <c r="D129" s="1"/>
  <c r="G128"/>
  <c r="R128" s="1"/>
  <c r="B254"/>
  <c r="A254"/>
  <c r="P253" l="1"/>
  <c r="Q253" s="1"/>
  <c r="K254"/>
  <c r="E129"/>
  <c r="BA128"/>
  <c r="CA128"/>
  <c r="BI128"/>
  <c r="BC128"/>
  <c r="AW128"/>
  <c r="BG128"/>
  <c r="BK128"/>
  <c r="BS128"/>
  <c r="BE128"/>
  <c r="AY128"/>
  <c r="AO128"/>
  <c r="BY128"/>
  <c r="AS128"/>
  <c r="BM128"/>
  <c r="BW128"/>
  <c r="AQ128"/>
  <c r="BQ128"/>
  <c r="BU128"/>
  <c r="BO128"/>
  <c r="AU128"/>
  <c r="B255"/>
  <c r="A255"/>
  <c r="K255" l="1"/>
  <c r="P254"/>
  <c r="Q254" s="1"/>
  <c r="G129"/>
  <c r="R129" s="1"/>
  <c r="F129"/>
  <c r="C130" s="1"/>
  <c r="D130" s="1"/>
  <c r="B256"/>
  <c r="A256"/>
  <c r="K256" l="1"/>
  <c r="P256"/>
  <c r="Q256" s="1"/>
  <c r="P255"/>
  <c r="Q255" s="1"/>
  <c r="BE129"/>
  <c r="AQ129"/>
  <c r="BA129"/>
  <c r="AU129"/>
  <c r="AW129"/>
  <c r="BY129"/>
  <c r="AS129"/>
  <c r="BC129"/>
  <c r="AY129"/>
  <c r="BO129"/>
  <c r="BU129"/>
  <c r="BW129"/>
  <c r="BQ129"/>
  <c r="CA129"/>
  <c r="BM129"/>
  <c r="BG129"/>
  <c r="BI129"/>
  <c r="BS129"/>
  <c r="AO129"/>
  <c r="BK129"/>
  <c r="E130"/>
  <c r="B257"/>
  <c r="A257"/>
  <c r="P257" l="1"/>
  <c r="Q257" s="1"/>
  <c r="K257"/>
  <c r="G130"/>
  <c r="R130" s="1"/>
  <c r="F130"/>
  <c r="C131" s="1"/>
  <c r="D131" s="1"/>
  <c r="B258"/>
  <c r="A258"/>
  <c r="K258" l="1"/>
  <c r="BA130"/>
  <c r="BU130"/>
  <c r="AO130"/>
  <c r="AY130"/>
  <c r="AU130"/>
  <c r="BI130"/>
  <c r="BC130"/>
  <c r="AW130"/>
  <c r="BG130"/>
  <c r="BK130"/>
  <c r="BQ130"/>
  <c r="BS130"/>
  <c r="BO130"/>
  <c r="CA130"/>
  <c r="BY130"/>
  <c r="BM130"/>
  <c r="AQ130"/>
  <c r="BE130"/>
  <c r="AS130"/>
  <c r="BW130"/>
  <c r="E131"/>
  <c r="B259"/>
  <c r="A259"/>
  <c r="P258" l="1"/>
  <c r="Q258" s="1"/>
  <c r="K259"/>
  <c r="F131"/>
  <c r="C132" s="1"/>
  <c r="D132" s="1"/>
  <c r="G131"/>
  <c r="R131" s="1"/>
  <c r="B260"/>
  <c r="A260"/>
  <c r="K260" l="1"/>
  <c r="P259"/>
  <c r="Q259" s="1"/>
  <c r="E132"/>
  <c r="BQ131"/>
  <c r="AU131"/>
  <c r="AW131"/>
  <c r="BG131"/>
  <c r="AS131"/>
  <c r="BY131"/>
  <c r="BK131"/>
  <c r="BE131"/>
  <c r="AY131"/>
  <c r="BS131"/>
  <c r="BO131"/>
  <c r="BM131"/>
  <c r="BW131"/>
  <c r="BC131"/>
  <c r="BA131"/>
  <c r="AO131"/>
  <c r="CA131"/>
  <c r="AQ131"/>
  <c r="BU131"/>
  <c r="BI131"/>
  <c r="P260"/>
  <c r="B261"/>
  <c r="A261"/>
  <c r="Q260" l="1"/>
  <c r="K261"/>
  <c r="F132"/>
  <c r="C133" s="1"/>
  <c r="D133" s="1"/>
  <c r="G132"/>
  <c r="R132" s="1"/>
  <c r="P261"/>
  <c r="B262"/>
  <c r="A262"/>
  <c r="Q261" l="1"/>
  <c r="P262"/>
  <c r="Q262" s="1"/>
  <c r="K262"/>
  <c r="E133"/>
  <c r="BA132"/>
  <c r="BM132"/>
  <c r="BW132"/>
  <c r="AQ132"/>
  <c r="AU132"/>
  <c r="BI132"/>
  <c r="BU132"/>
  <c r="AO132"/>
  <c r="AY132"/>
  <c r="BQ132"/>
  <c r="BC132"/>
  <c r="AW132"/>
  <c r="BG132"/>
  <c r="CA132"/>
  <c r="BY132"/>
  <c r="BS132"/>
  <c r="BE132"/>
  <c r="BO132"/>
  <c r="AS132"/>
  <c r="BK132"/>
  <c r="B263"/>
  <c r="A263"/>
  <c r="K263" l="1"/>
  <c r="G133"/>
  <c r="R133" s="1"/>
  <c r="F133"/>
  <c r="C134" s="1"/>
  <c r="D134" s="1"/>
  <c r="B264"/>
  <c r="A264"/>
  <c r="K264" l="1"/>
  <c r="P263"/>
  <c r="Q263" s="1"/>
  <c r="BY133"/>
  <c r="AW133"/>
  <c r="BG133"/>
  <c r="BQ133"/>
  <c r="CA133"/>
  <c r="AU133"/>
  <c r="BE133"/>
  <c r="BO133"/>
  <c r="BI133"/>
  <c r="BS133"/>
  <c r="BM133"/>
  <c r="BW133"/>
  <c r="AQ133"/>
  <c r="BA133"/>
  <c r="BK133"/>
  <c r="BU133"/>
  <c r="AO133"/>
  <c r="AY133"/>
  <c r="AS133"/>
  <c r="BC133"/>
  <c r="E134"/>
  <c r="B265"/>
  <c r="A265"/>
  <c r="P265" l="1"/>
  <c r="K265"/>
  <c r="P264"/>
  <c r="Q264" s="1"/>
  <c r="F134"/>
  <c r="C135" s="1"/>
  <c r="D135" s="1"/>
  <c r="G134"/>
  <c r="R134" s="1"/>
  <c r="B266"/>
  <c r="A266"/>
  <c r="Q265" l="1"/>
  <c r="K266"/>
  <c r="P266"/>
  <c r="E135"/>
  <c r="BQ134"/>
  <c r="BC134"/>
  <c r="AW134"/>
  <c r="BG134"/>
  <c r="CA134"/>
  <c r="BY134"/>
  <c r="BS134"/>
  <c r="BE134"/>
  <c r="BO134"/>
  <c r="BA134"/>
  <c r="BM134"/>
  <c r="BW134"/>
  <c r="AU134"/>
  <c r="BU134"/>
  <c r="AY134"/>
  <c r="AS134"/>
  <c r="AQ134"/>
  <c r="BI134"/>
  <c r="AO134"/>
  <c r="BK134"/>
  <c r="B267"/>
  <c r="A267"/>
  <c r="Q266" l="1"/>
  <c r="P267"/>
  <c r="K267"/>
  <c r="G135"/>
  <c r="R135" s="1"/>
  <c r="F135"/>
  <c r="C136" s="1"/>
  <c r="D136" s="1"/>
  <c r="B268"/>
  <c r="A268"/>
  <c r="Q267" l="1"/>
  <c r="K268"/>
  <c r="BY135"/>
  <c r="AS135"/>
  <c r="BC135"/>
  <c r="BE135"/>
  <c r="BO135"/>
  <c r="BG135"/>
  <c r="BA135"/>
  <c r="BK135"/>
  <c r="BM135"/>
  <c r="BW135"/>
  <c r="BQ135"/>
  <c r="AU135"/>
  <c r="AY135"/>
  <c r="BI135"/>
  <c r="BS135"/>
  <c r="BU135"/>
  <c r="AO135"/>
  <c r="AQ135"/>
  <c r="CA135"/>
  <c r="AW135"/>
  <c r="E136"/>
  <c r="B269"/>
  <c r="A269"/>
  <c r="P268" l="1"/>
  <c r="Q268" s="1"/>
  <c r="P269"/>
  <c r="K269"/>
  <c r="F136"/>
  <c r="C137" s="1"/>
  <c r="D137" s="1"/>
  <c r="G136"/>
  <c r="R136" s="1"/>
  <c r="B270"/>
  <c r="A270"/>
  <c r="Q269" l="1"/>
  <c r="K270"/>
  <c r="E137"/>
  <c r="BQ136"/>
  <c r="BS136"/>
  <c r="BE136"/>
  <c r="BO136"/>
  <c r="CA136"/>
  <c r="BY136"/>
  <c r="AS136"/>
  <c r="BM136"/>
  <c r="BW136"/>
  <c r="AQ136"/>
  <c r="AW136"/>
  <c r="BK136"/>
  <c r="BA136"/>
  <c r="BU136"/>
  <c r="AO136"/>
  <c r="AY136"/>
  <c r="AU136"/>
  <c r="BI136"/>
  <c r="BC136"/>
  <c r="BG136"/>
  <c r="B271"/>
  <c r="A271"/>
  <c r="K271" l="1"/>
  <c r="P271"/>
  <c r="Q271" s="1"/>
  <c r="P270"/>
  <c r="Q270" s="1"/>
  <c r="G137"/>
  <c r="R137" s="1"/>
  <c r="F137"/>
  <c r="C138" s="1"/>
  <c r="D138" s="1"/>
  <c r="B272"/>
  <c r="A272"/>
  <c r="K272" l="1"/>
  <c r="E138"/>
  <c r="BA137"/>
  <c r="BG137"/>
  <c r="AW137"/>
  <c r="BY137"/>
  <c r="AS137"/>
  <c r="BC137"/>
  <c r="AQ137"/>
  <c r="AO137"/>
  <c r="BQ137"/>
  <c r="AU137"/>
  <c r="BW137"/>
  <c r="AY137"/>
  <c r="BE137"/>
  <c r="BK137"/>
  <c r="BM137"/>
  <c r="BO137"/>
  <c r="BI137"/>
  <c r="BS137"/>
  <c r="BU137"/>
  <c r="CA137"/>
  <c r="B273"/>
  <c r="A273"/>
  <c r="K273" l="1"/>
  <c r="P273"/>
  <c r="P272"/>
  <c r="Q272" s="1"/>
  <c r="G138"/>
  <c r="R138" s="1"/>
  <c r="F138"/>
  <c r="C139" s="1"/>
  <c r="B274"/>
  <c r="A274"/>
  <c r="K274" s="1"/>
  <c r="D139" l="1"/>
  <c r="AO139"/>
  <c r="Q273"/>
  <c r="E139"/>
  <c r="BA138"/>
  <c r="BU138"/>
  <c r="CA138"/>
  <c r="BM138"/>
  <c r="BW138"/>
  <c r="AQ138"/>
  <c r="BC138"/>
  <c r="AO138"/>
  <c r="AY138"/>
  <c r="BY138"/>
  <c r="BK138"/>
  <c r="BQ138"/>
  <c r="AU138"/>
  <c r="AW138"/>
  <c r="BG138"/>
  <c r="AS138"/>
  <c r="BE138"/>
  <c r="BO138"/>
  <c r="BI138"/>
  <c r="BS138"/>
  <c r="B275"/>
  <c r="A275"/>
  <c r="P275" l="1"/>
  <c r="K275"/>
  <c r="P274"/>
  <c r="Q274" s="1"/>
  <c r="AO2"/>
  <c r="F14" i="1" s="1"/>
  <c r="G139" i="2"/>
  <c r="R139" s="1"/>
  <c r="F139"/>
  <c r="C140" s="1"/>
  <c r="D140" s="1"/>
  <c r="B276"/>
  <c r="A276"/>
  <c r="Q275" l="1"/>
  <c r="K276"/>
  <c r="AO3"/>
  <c r="AO4" s="1"/>
  <c r="E140"/>
  <c r="BS139"/>
  <c r="BA139"/>
  <c r="AY139"/>
  <c r="BE139"/>
  <c r="BI139"/>
  <c r="BK139"/>
  <c r="BW139"/>
  <c r="AQ139"/>
  <c r="AW139"/>
  <c r="AS139"/>
  <c r="AU139"/>
  <c r="BO139"/>
  <c r="BU139"/>
  <c r="BC139"/>
  <c r="CA139"/>
  <c r="BQ139"/>
  <c r="BG139"/>
  <c r="BM139"/>
  <c r="BY139"/>
  <c r="B277"/>
  <c r="A277"/>
  <c r="G14" i="1" l="1"/>
  <c r="H14"/>
  <c r="P277" i="2"/>
  <c r="K277"/>
  <c r="P276"/>
  <c r="Q276" s="1"/>
  <c r="G140"/>
  <c r="R140" s="1"/>
  <c r="F140"/>
  <c r="C141" s="1"/>
  <c r="D141" s="1"/>
  <c r="B278"/>
  <c r="A278"/>
  <c r="Q277" l="1"/>
  <c r="K278"/>
  <c r="P278"/>
  <c r="E141"/>
  <c r="BA140"/>
  <c r="AQ140"/>
  <c r="AW140"/>
  <c r="BC140"/>
  <c r="BY140"/>
  <c r="AS140"/>
  <c r="BU140"/>
  <c r="CA140"/>
  <c r="AU140"/>
  <c r="BQ140"/>
  <c r="BW140"/>
  <c r="BM140"/>
  <c r="BS140"/>
  <c r="BO140"/>
  <c r="BI140"/>
  <c r="BG140"/>
  <c r="BE140"/>
  <c r="BK140"/>
  <c r="AY140"/>
  <c r="B279"/>
  <c r="A279"/>
  <c r="Q278" l="1"/>
  <c r="K279"/>
  <c r="F141"/>
  <c r="C142" s="1"/>
  <c r="D142" s="1"/>
  <c r="G141"/>
  <c r="R141" s="1"/>
  <c r="B280"/>
  <c r="A280"/>
  <c r="P280" l="1"/>
  <c r="P279"/>
  <c r="Q279" s="1"/>
  <c r="K280"/>
  <c r="BK141"/>
  <c r="BW141"/>
  <c r="AQ141"/>
  <c r="AW141"/>
  <c r="AS141"/>
  <c r="AU141"/>
  <c r="BO141"/>
  <c r="BU141"/>
  <c r="BC141"/>
  <c r="CA141"/>
  <c r="BQ141"/>
  <c r="BG141"/>
  <c r="BM141"/>
  <c r="BY141"/>
  <c r="BS141"/>
  <c r="BA141"/>
  <c r="AY141"/>
  <c r="BE141"/>
  <c r="BI141"/>
  <c r="E142"/>
  <c r="B281"/>
  <c r="A281"/>
  <c r="Q280" l="1"/>
  <c r="K281"/>
  <c r="G142"/>
  <c r="R142" s="1"/>
  <c r="F142"/>
  <c r="C143" s="1"/>
  <c r="D143" s="1"/>
  <c r="B282"/>
  <c r="A282"/>
  <c r="K282" l="1"/>
  <c r="P281"/>
  <c r="Q281" s="1"/>
  <c r="E143"/>
  <c r="BA142"/>
  <c r="BM142"/>
  <c r="BO142"/>
  <c r="BI142"/>
  <c r="BG142"/>
  <c r="BE142"/>
  <c r="BK142"/>
  <c r="AY142"/>
  <c r="AW142"/>
  <c r="BW142"/>
  <c r="BS142"/>
  <c r="BY142"/>
  <c r="AS142"/>
  <c r="CA142"/>
  <c r="AU142"/>
  <c r="BC142"/>
  <c r="BQ142"/>
  <c r="BU142"/>
  <c r="AQ142"/>
  <c r="B283"/>
  <c r="A283"/>
  <c r="K283" l="1"/>
  <c r="P282"/>
  <c r="Q282" s="1"/>
  <c r="G143"/>
  <c r="R143" s="1"/>
  <c r="F143"/>
  <c r="C144" s="1"/>
  <c r="D144" s="1"/>
  <c r="P283"/>
  <c r="B284"/>
  <c r="A284"/>
  <c r="K284" s="1"/>
  <c r="Q283" l="1"/>
  <c r="P284"/>
  <c r="AY143"/>
  <c r="BS143"/>
  <c r="BY143"/>
  <c r="AS143"/>
  <c r="AW143"/>
  <c r="BU143"/>
  <c r="BK143"/>
  <c r="BQ143"/>
  <c r="BG143"/>
  <c r="BW143"/>
  <c r="BC143"/>
  <c r="BI143"/>
  <c r="BO143"/>
  <c r="AU143"/>
  <c r="BA143"/>
  <c r="BE143"/>
  <c r="AQ143"/>
  <c r="CA143"/>
  <c r="BM143"/>
  <c r="E144"/>
  <c r="B285"/>
  <c r="A285"/>
  <c r="Q284" l="1"/>
  <c r="K285"/>
  <c r="F144"/>
  <c r="C145" s="1"/>
  <c r="D145" s="1"/>
  <c r="G144"/>
  <c r="R144" s="1"/>
  <c r="B286"/>
  <c r="A286"/>
  <c r="P286" l="1"/>
  <c r="P285"/>
  <c r="Q285" s="1"/>
  <c r="K286"/>
  <c r="E145"/>
  <c r="BI144"/>
  <c r="BU144"/>
  <c r="CA144"/>
  <c r="AU144"/>
  <c r="BG144"/>
  <c r="AS144"/>
  <c r="BM144"/>
  <c r="BS144"/>
  <c r="BQ144"/>
  <c r="AQ144"/>
  <c r="BO144"/>
  <c r="BE144"/>
  <c r="BA144"/>
  <c r="BY144"/>
  <c r="AW144"/>
  <c r="BW144"/>
  <c r="BK144"/>
  <c r="AY144"/>
  <c r="BC144"/>
  <c r="B287"/>
  <c r="A287"/>
  <c r="Q286" l="1"/>
  <c r="K287"/>
  <c r="G145"/>
  <c r="R145" s="1"/>
  <c r="F145"/>
  <c r="C146" s="1"/>
  <c r="D146" s="1"/>
  <c r="B288"/>
  <c r="A288"/>
  <c r="K288" l="1"/>
  <c r="P288"/>
  <c r="P287"/>
  <c r="Q287" s="1"/>
  <c r="E146"/>
  <c r="BI145"/>
  <c r="BW145"/>
  <c r="BM145"/>
  <c r="BK145"/>
  <c r="BQ145"/>
  <c r="BG145"/>
  <c r="BO145"/>
  <c r="AW145"/>
  <c r="BY145"/>
  <c r="BS145"/>
  <c r="AQ145"/>
  <c r="AY145"/>
  <c r="CA145"/>
  <c r="AU145"/>
  <c r="BA145"/>
  <c r="BE145"/>
  <c r="BU145"/>
  <c r="BC145"/>
  <c r="AS145"/>
  <c r="B289"/>
  <c r="A289"/>
  <c r="Q288" l="1"/>
  <c r="P289"/>
  <c r="K289"/>
  <c r="G146"/>
  <c r="R146" s="1"/>
  <c r="F146"/>
  <c r="C147" s="1"/>
  <c r="D147" s="1"/>
  <c r="B290"/>
  <c r="A290"/>
  <c r="Q289" l="1"/>
  <c r="K290"/>
  <c r="P290"/>
  <c r="E147"/>
  <c r="BQ146"/>
  <c r="BW146"/>
  <c r="BM146"/>
  <c r="BS146"/>
  <c r="BG146"/>
  <c r="BI146"/>
  <c r="BO146"/>
  <c r="BE146"/>
  <c r="BK146"/>
  <c r="AQ146"/>
  <c r="BA146"/>
  <c r="AY146"/>
  <c r="AW146"/>
  <c r="BC146"/>
  <c r="BY146"/>
  <c r="BU146"/>
  <c r="CA146"/>
  <c r="AU146"/>
  <c r="AS146"/>
  <c r="B291"/>
  <c r="A291"/>
  <c r="Q290" l="1"/>
  <c r="K291"/>
  <c r="G147"/>
  <c r="R147" s="1"/>
  <c r="F147"/>
  <c r="C148" s="1"/>
  <c r="D148" s="1"/>
  <c r="B292"/>
  <c r="A292"/>
  <c r="P292" l="1"/>
  <c r="K292"/>
  <c r="P291"/>
  <c r="Q291" s="1"/>
  <c r="BS147"/>
  <c r="BQ147"/>
  <c r="BG147"/>
  <c r="BM147"/>
  <c r="BI147"/>
  <c r="BK147"/>
  <c r="BA147"/>
  <c r="AY147"/>
  <c r="AU147"/>
  <c r="BU147"/>
  <c r="BC147"/>
  <c r="BW147"/>
  <c r="AQ147"/>
  <c r="AW147"/>
  <c r="CA147"/>
  <c r="BY147"/>
  <c r="BO147"/>
  <c r="BE147"/>
  <c r="AS147"/>
  <c r="E148"/>
  <c r="B293"/>
  <c r="A293"/>
  <c r="Q292" l="1"/>
  <c r="K293"/>
  <c r="P293"/>
  <c r="G148"/>
  <c r="R148" s="1"/>
  <c r="F148"/>
  <c r="C149" s="1"/>
  <c r="D149" s="1"/>
  <c r="B294"/>
  <c r="A294"/>
  <c r="K294" l="1"/>
  <c r="Q293"/>
  <c r="P294"/>
  <c r="E149"/>
  <c r="AS148"/>
  <c r="BM148"/>
  <c r="BS148"/>
  <c r="BQ148"/>
  <c r="AQ148"/>
  <c r="BO148"/>
  <c r="BE148"/>
  <c r="BK148"/>
  <c r="BA148"/>
  <c r="BY148"/>
  <c r="AY148"/>
  <c r="AW148"/>
  <c r="BW148"/>
  <c r="BI148"/>
  <c r="CA148"/>
  <c r="AU148"/>
  <c r="BC148"/>
  <c r="BU148"/>
  <c r="BG148"/>
  <c r="B295"/>
  <c r="A295"/>
  <c r="K295" l="1"/>
  <c r="Q294"/>
  <c r="F149"/>
  <c r="C150" s="1"/>
  <c r="D150" s="1"/>
  <c r="G149"/>
  <c r="R149" s="1"/>
  <c r="B296"/>
  <c r="A296"/>
  <c r="K296" l="1"/>
  <c r="P295"/>
  <c r="Q295" s="1"/>
  <c r="E150"/>
  <c r="BC149"/>
  <c r="BO149"/>
  <c r="CA149"/>
  <c r="AU149"/>
  <c r="BM149"/>
  <c r="BA149"/>
  <c r="AY149"/>
  <c r="BS149"/>
  <c r="AS149"/>
  <c r="AQ149"/>
  <c r="BE149"/>
  <c r="BQ149"/>
  <c r="BK149"/>
  <c r="BI149"/>
  <c r="BG149"/>
  <c r="BW149"/>
  <c r="BU149"/>
  <c r="BY149"/>
  <c r="AW149"/>
  <c r="P296"/>
  <c r="B297"/>
  <c r="A297"/>
  <c r="Q296" l="1"/>
  <c r="K297"/>
  <c r="F150"/>
  <c r="C151" s="1"/>
  <c r="G150"/>
  <c r="R150" s="1"/>
  <c r="B298"/>
  <c r="A298"/>
  <c r="D151" l="1"/>
  <c r="AQ151"/>
  <c r="P298"/>
  <c r="Q298" s="1"/>
  <c r="K298"/>
  <c r="P297"/>
  <c r="Q297" s="1"/>
  <c r="E151"/>
  <c r="BY150"/>
  <c r="AS150"/>
  <c r="BG150"/>
  <c r="CA150"/>
  <c r="AW150"/>
  <c r="BQ150"/>
  <c r="BS150"/>
  <c r="AQ150"/>
  <c r="AU150"/>
  <c r="BK150"/>
  <c r="BM150"/>
  <c r="BO150"/>
  <c r="BW150"/>
  <c r="BU150"/>
  <c r="BI150"/>
  <c r="BC150"/>
  <c r="AY150"/>
  <c r="BA150"/>
  <c r="BE150"/>
  <c r="B299"/>
  <c r="A299"/>
  <c r="K299" l="1"/>
  <c r="AQ2"/>
  <c r="F15" i="1" s="1"/>
  <c r="F151" i="2"/>
  <c r="C152" s="1"/>
  <c r="D152" s="1"/>
  <c r="G151"/>
  <c r="R151" s="1"/>
  <c r="B300"/>
  <c r="A300"/>
  <c r="K300" l="1"/>
  <c r="P299"/>
  <c r="Q299" s="1"/>
  <c r="AQ3"/>
  <c r="AQ4" s="1"/>
  <c r="AW151"/>
  <c r="BS151"/>
  <c r="BI151"/>
  <c r="BU151"/>
  <c r="BW151"/>
  <c r="AU151"/>
  <c r="BQ151"/>
  <c r="BM151"/>
  <c r="BA151"/>
  <c r="AS151"/>
  <c r="BK151"/>
  <c r="BY151"/>
  <c r="AY151"/>
  <c r="BE151"/>
  <c r="CA151"/>
  <c r="BO151"/>
  <c r="BC151"/>
  <c r="BG151"/>
  <c r="E152"/>
  <c r="B301"/>
  <c r="A301"/>
  <c r="G15" i="1" l="1"/>
  <c r="H15"/>
  <c r="K301" i="2"/>
  <c r="P300"/>
  <c r="Q300" s="1"/>
  <c r="F152"/>
  <c r="C153" s="1"/>
  <c r="D153" s="1"/>
  <c r="G152"/>
  <c r="R152" s="1"/>
  <c r="B302"/>
  <c r="A302"/>
  <c r="K302" l="1"/>
  <c r="P301"/>
  <c r="Q301" s="1"/>
  <c r="E153"/>
  <c r="BQ152"/>
  <c r="BO152"/>
  <c r="BE152"/>
  <c r="BY152"/>
  <c r="AS152"/>
  <c r="BG152"/>
  <c r="CA152"/>
  <c r="BA152"/>
  <c r="AW152"/>
  <c r="BM152"/>
  <c r="BW152"/>
  <c r="BU152"/>
  <c r="AU152"/>
  <c r="BI152"/>
  <c r="BC152"/>
  <c r="BK152"/>
  <c r="AY152"/>
  <c r="BS152"/>
  <c r="B303"/>
  <c r="A303"/>
  <c r="P302" l="1"/>
  <c r="Q302" s="1"/>
  <c r="K303"/>
  <c r="G153"/>
  <c r="R153" s="1"/>
  <c r="F153"/>
  <c r="C154" s="1"/>
  <c r="D154" s="1"/>
  <c r="B304"/>
  <c r="A304"/>
  <c r="K304" l="1"/>
  <c r="P303"/>
  <c r="Q303" s="1"/>
  <c r="E154"/>
  <c r="BY153"/>
  <c r="CA153"/>
  <c r="BQ153"/>
  <c r="BC153"/>
  <c r="AW153"/>
  <c r="BK153"/>
  <c r="BS153"/>
  <c r="AY153"/>
  <c r="BW153"/>
  <c r="BE153"/>
  <c r="BO153"/>
  <c r="AS153"/>
  <c r="BM153"/>
  <c r="BG153"/>
  <c r="BI153"/>
  <c r="BA153"/>
  <c r="BU153"/>
  <c r="AU153"/>
  <c r="B305"/>
  <c r="A305"/>
  <c r="P304" l="1"/>
  <c r="Q304" s="1"/>
  <c r="K305"/>
  <c r="G154"/>
  <c r="R154" s="1"/>
  <c r="F154"/>
  <c r="C155" s="1"/>
  <c r="D155" s="1"/>
  <c r="B306"/>
  <c r="A306"/>
  <c r="K306" l="1"/>
  <c r="P305"/>
  <c r="Q305" s="1"/>
  <c r="AY154"/>
  <c r="BK154"/>
  <c r="AW154"/>
  <c r="BY154"/>
  <c r="AS154"/>
  <c r="BE154"/>
  <c r="BW154"/>
  <c r="BU154"/>
  <c r="BS154"/>
  <c r="BM154"/>
  <c r="AU154"/>
  <c r="BI154"/>
  <c r="BC154"/>
  <c r="BO154"/>
  <c r="CA154"/>
  <c r="BA154"/>
  <c r="BG154"/>
  <c r="BQ154"/>
  <c r="E155"/>
  <c r="B307"/>
  <c r="A307"/>
  <c r="P307" l="1"/>
  <c r="P306"/>
  <c r="Q306" s="1"/>
  <c r="K307"/>
  <c r="F155"/>
  <c r="C156" s="1"/>
  <c r="D156" s="1"/>
  <c r="G155"/>
  <c r="R155" s="1"/>
  <c r="B308"/>
  <c r="A308"/>
  <c r="Q307" l="1"/>
  <c r="K308"/>
  <c r="E156"/>
  <c r="CA155"/>
  <c r="BA155"/>
  <c r="BC155"/>
  <c r="AW155"/>
  <c r="BK155"/>
  <c r="BY155"/>
  <c r="AS155"/>
  <c r="BE155"/>
  <c r="AU155"/>
  <c r="AY155"/>
  <c r="BQ155"/>
  <c r="BO155"/>
  <c r="BM155"/>
  <c r="BG155"/>
  <c r="BS155"/>
  <c r="BI155"/>
  <c r="BU155"/>
  <c r="BW155"/>
  <c r="B309"/>
  <c r="A309"/>
  <c r="P308" l="1"/>
  <c r="Q308" s="1"/>
  <c r="K309"/>
  <c r="G156"/>
  <c r="R156" s="1"/>
  <c r="F156"/>
  <c r="C157" s="1"/>
  <c r="D157" s="1"/>
  <c r="B310"/>
  <c r="A310"/>
  <c r="K310" l="1"/>
  <c r="P309"/>
  <c r="Q309" s="1"/>
  <c r="BC156"/>
  <c r="AY156"/>
  <c r="BY156"/>
  <c r="BG156"/>
  <c r="AW156"/>
  <c r="BO156"/>
  <c r="BS156"/>
  <c r="BU156"/>
  <c r="AU156"/>
  <c r="BA156"/>
  <c r="CA156"/>
  <c r="BW156"/>
  <c r="AS156"/>
  <c r="BM156"/>
  <c r="BK156"/>
  <c r="BQ156"/>
  <c r="BI156"/>
  <c r="BE156"/>
  <c r="E157"/>
  <c r="B311"/>
  <c r="A311"/>
  <c r="P310" l="1"/>
  <c r="Q310" s="1"/>
  <c r="P311"/>
  <c r="K311"/>
  <c r="F157"/>
  <c r="C158" s="1"/>
  <c r="D158" s="1"/>
  <c r="G157"/>
  <c r="R157" s="1"/>
  <c r="B312"/>
  <c r="A312"/>
  <c r="Q311" l="1"/>
  <c r="K312"/>
  <c r="E158"/>
  <c r="AW157"/>
  <c r="BY157"/>
  <c r="BU157"/>
  <c r="BW157"/>
  <c r="AU157"/>
  <c r="AY157"/>
  <c r="BS157"/>
  <c r="BG157"/>
  <c r="AS157"/>
  <c r="BQ157"/>
  <c r="BO157"/>
  <c r="CA157"/>
  <c r="BA157"/>
  <c r="BM157"/>
  <c r="BK157"/>
  <c r="BE157"/>
  <c r="BI157"/>
  <c r="BC157"/>
  <c r="B313"/>
  <c r="A313"/>
  <c r="K313" l="1"/>
  <c r="P313"/>
  <c r="P312"/>
  <c r="Q312" s="1"/>
  <c r="F158"/>
  <c r="C159" s="1"/>
  <c r="D159" s="1"/>
  <c r="G158"/>
  <c r="R158" s="1"/>
  <c r="B314"/>
  <c r="A314"/>
  <c r="Q313" l="1"/>
  <c r="K314"/>
  <c r="P314"/>
  <c r="E159"/>
  <c r="BY158"/>
  <c r="BC158"/>
  <c r="BE158"/>
  <c r="AU158"/>
  <c r="BS158"/>
  <c r="AS158"/>
  <c r="BM158"/>
  <c r="BK158"/>
  <c r="BA158"/>
  <c r="BW158"/>
  <c r="BI158"/>
  <c r="BU158"/>
  <c r="CA158"/>
  <c r="AY158"/>
  <c r="BQ158"/>
  <c r="BG158"/>
  <c r="AW158"/>
  <c r="BO158"/>
  <c r="B315"/>
  <c r="A315"/>
  <c r="Q314" l="1"/>
  <c r="P315"/>
  <c r="K315"/>
  <c r="G159"/>
  <c r="R159" s="1"/>
  <c r="F159"/>
  <c r="C160" s="1"/>
  <c r="D160" s="1"/>
  <c r="B316"/>
  <c r="A316"/>
  <c r="Q315" l="1"/>
  <c r="K316"/>
  <c r="E160"/>
  <c r="BY159"/>
  <c r="CA159"/>
  <c r="BQ159"/>
  <c r="BS159"/>
  <c r="AW159"/>
  <c r="BK159"/>
  <c r="BC159"/>
  <c r="BO159"/>
  <c r="BW159"/>
  <c r="BU159"/>
  <c r="AY159"/>
  <c r="BA159"/>
  <c r="BM159"/>
  <c r="BG159"/>
  <c r="AS159"/>
  <c r="BI159"/>
  <c r="BE159"/>
  <c r="AU159"/>
  <c r="B317"/>
  <c r="A317"/>
  <c r="P316" l="1"/>
  <c r="Q316" s="1"/>
  <c r="K317"/>
  <c r="G160"/>
  <c r="R160" s="1"/>
  <c r="F160"/>
  <c r="C161" s="1"/>
  <c r="D161" s="1"/>
  <c r="B318"/>
  <c r="A318"/>
  <c r="K318" l="1"/>
  <c r="P317"/>
  <c r="Q317" s="1"/>
  <c r="E161"/>
  <c r="BI160"/>
  <c r="AU160"/>
  <c r="BY160"/>
  <c r="BG160"/>
  <c r="AW160"/>
  <c r="BO160"/>
  <c r="BS160"/>
  <c r="BU160"/>
  <c r="AY160"/>
  <c r="BC160"/>
  <c r="BW160"/>
  <c r="BE160"/>
  <c r="BA160"/>
  <c r="AS160"/>
  <c r="BM160"/>
  <c r="BK160"/>
  <c r="BQ160"/>
  <c r="CA160"/>
  <c r="B319"/>
  <c r="A319"/>
  <c r="P319" l="1"/>
  <c r="P318"/>
  <c r="Q318" s="1"/>
  <c r="K319"/>
  <c r="G161"/>
  <c r="R161" s="1"/>
  <c r="F161"/>
  <c r="C162" s="1"/>
  <c r="D162" s="1"/>
  <c r="B320"/>
  <c r="A320"/>
  <c r="Q319" l="1"/>
  <c r="K320"/>
  <c r="E162"/>
  <c r="BI161"/>
  <c r="BO161"/>
  <c r="BE161"/>
  <c r="CA161"/>
  <c r="AS161"/>
  <c r="BY161"/>
  <c r="BS161"/>
  <c r="BG161"/>
  <c r="AY161"/>
  <c r="BM161"/>
  <c r="BQ161"/>
  <c r="BU161"/>
  <c r="BW161"/>
  <c r="AU161"/>
  <c r="BC161"/>
  <c r="BA161"/>
  <c r="AW161"/>
  <c r="BK161"/>
  <c r="B321"/>
  <c r="A321"/>
  <c r="K321" l="1"/>
  <c r="P320"/>
  <c r="Q320" s="1"/>
  <c r="F162"/>
  <c r="C163" s="1"/>
  <c r="G162"/>
  <c r="R162" s="1"/>
  <c r="B322"/>
  <c r="A322"/>
  <c r="D163" l="1"/>
  <c r="AS163"/>
  <c r="K322"/>
  <c r="P322"/>
  <c r="P321"/>
  <c r="Q321" s="1"/>
  <c r="BA162"/>
  <c r="BM162"/>
  <c r="BK162"/>
  <c r="BQ162"/>
  <c r="BG162"/>
  <c r="BS162"/>
  <c r="BE162"/>
  <c r="AU162"/>
  <c r="BI162"/>
  <c r="CA162"/>
  <c r="BC162"/>
  <c r="BW162"/>
  <c r="AW162"/>
  <c r="BO162"/>
  <c r="AS162"/>
  <c r="BY162"/>
  <c r="BU162"/>
  <c r="AY162"/>
  <c r="E163"/>
  <c r="B323"/>
  <c r="A323"/>
  <c r="AS2" l="1"/>
  <c r="F16" i="1" s="1"/>
  <c r="Q322" i="2"/>
  <c r="K323"/>
  <c r="P323"/>
  <c r="G163"/>
  <c r="R163" s="1"/>
  <c r="F163"/>
  <c r="C164" s="1"/>
  <c r="D164" s="1"/>
  <c r="B324"/>
  <c r="A324"/>
  <c r="AS3" l="1"/>
  <c r="AS4" s="1"/>
  <c r="Q323"/>
  <c r="P324"/>
  <c r="K324"/>
  <c r="CA163"/>
  <c r="AU163"/>
  <c r="BO163"/>
  <c r="BI163"/>
  <c r="BM163"/>
  <c r="BC163"/>
  <c r="BW163"/>
  <c r="BY163"/>
  <c r="BQ163"/>
  <c r="BK163"/>
  <c r="AW163"/>
  <c r="AY163"/>
  <c r="BE163"/>
  <c r="BS163"/>
  <c r="BA163"/>
  <c r="BG163"/>
  <c r="BU163"/>
  <c r="E164"/>
  <c r="B325"/>
  <c r="A325"/>
  <c r="G16" i="1" l="1"/>
  <c r="H16"/>
  <c r="Q324" i="2"/>
  <c r="P325"/>
  <c r="Q325" s="1"/>
  <c r="K325"/>
  <c r="F164"/>
  <c r="C165" s="1"/>
  <c r="D165" s="1"/>
  <c r="G164"/>
  <c r="R164" s="1"/>
  <c r="B326"/>
  <c r="A326"/>
  <c r="K326" l="1"/>
  <c r="BS164"/>
  <c r="BA164"/>
  <c r="BK164"/>
  <c r="AY164"/>
  <c r="BO164"/>
  <c r="BI164"/>
  <c r="CA164"/>
  <c r="AW164"/>
  <c r="BE164"/>
  <c r="BQ164"/>
  <c r="BG164"/>
  <c r="BM164"/>
  <c r="BU164"/>
  <c r="BY164"/>
  <c r="BW164"/>
  <c r="AU164"/>
  <c r="BC164"/>
  <c r="E165"/>
  <c r="B327"/>
  <c r="A327"/>
  <c r="P327" l="1"/>
  <c r="P326"/>
  <c r="Q326" s="1"/>
  <c r="K327"/>
  <c r="G165"/>
  <c r="R165" s="1"/>
  <c r="F165"/>
  <c r="C166" s="1"/>
  <c r="D166" s="1"/>
  <c r="B328"/>
  <c r="A328"/>
  <c r="Q327" l="1"/>
  <c r="K328"/>
  <c r="E166"/>
  <c r="BU165"/>
  <c r="BS165"/>
  <c r="BA165"/>
  <c r="AY165"/>
  <c r="BI165"/>
  <c r="CA165"/>
  <c r="BW165"/>
  <c r="BY165"/>
  <c r="BK165"/>
  <c r="BQ165"/>
  <c r="AU165"/>
  <c r="BO165"/>
  <c r="BE165"/>
  <c r="BM165"/>
  <c r="AW165"/>
  <c r="BG165"/>
  <c r="BC165"/>
  <c r="B329"/>
  <c r="A329"/>
  <c r="P328" l="1"/>
  <c r="Q328" s="1"/>
  <c r="K329"/>
  <c r="G166"/>
  <c r="R166" s="1"/>
  <c r="F166"/>
  <c r="C167" s="1"/>
  <c r="D167" s="1"/>
  <c r="B330"/>
  <c r="A330"/>
  <c r="K330" l="1"/>
  <c r="P329"/>
  <c r="Q329" s="1"/>
  <c r="BU166"/>
  <c r="CA166"/>
  <c r="BM166"/>
  <c r="BC166"/>
  <c r="BK166"/>
  <c r="BI166"/>
  <c r="BE166"/>
  <c r="BW166"/>
  <c r="AY166"/>
  <c r="BQ166"/>
  <c r="BO166"/>
  <c r="AW166"/>
  <c r="BG166"/>
  <c r="BY166"/>
  <c r="AU166"/>
  <c r="BS166"/>
  <c r="BA166"/>
  <c r="E167"/>
  <c r="B331"/>
  <c r="A331"/>
  <c r="K331" l="1"/>
  <c r="P330"/>
  <c r="Q330" s="1"/>
  <c r="G167"/>
  <c r="R167" s="1"/>
  <c r="F167"/>
  <c r="C168" s="1"/>
  <c r="D168" s="1"/>
  <c r="P331"/>
  <c r="B332"/>
  <c r="A332"/>
  <c r="Q331" l="1"/>
  <c r="K332"/>
  <c r="P332"/>
  <c r="BW167"/>
  <c r="CA167"/>
  <c r="AU167"/>
  <c r="AW167"/>
  <c r="BG167"/>
  <c r="BS167"/>
  <c r="BQ167"/>
  <c r="BO167"/>
  <c r="BE167"/>
  <c r="BY167"/>
  <c r="BK167"/>
  <c r="BA167"/>
  <c r="AY167"/>
  <c r="BU167"/>
  <c r="BC167"/>
  <c r="BM167"/>
  <c r="BI167"/>
  <c r="B333"/>
  <c r="A333"/>
  <c r="Q332" l="1"/>
  <c r="P333"/>
  <c r="K333"/>
  <c r="E168"/>
  <c r="B334"/>
  <c r="A334"/>
  <c r="Q333" l="1"/>
  <c r="K334"/>
  <c r="F168"/>
  <c r="C169" s="1"/>
  <c r="D169" s="1"/>
  <c r="G168"/>
  <c r="R168" s="1"/>
  <c r="B335"/>
  <c r="A335"/>
  <c r="K335" l="1"/>
  <c r="P334"/>
  <c r="Q334" s="1"/>
  <c r="E169"/>
  <c r="BY168"/>
  <c r="AU168"/>
  <c r="BC168"/>
  <c r="BM168"/>
  <c r="CA168"/>
  <c r="BI168"/>
  <c r="BU168"/>
  <c r="BO168"/>
  <c r="BW168"/>
  <c r="BA168"/>
  <c r="AW168"/>
  <c r="BQ168"/>
  <c r="AY168"/>
  <c r="BG168"/>
  <c r="BE168"/>
  <c r="BS168"/>
  <c r="BK168"/>
  <c r="B336"/>
  <c r="A336"/>
  <c r="P335" l="1"/>
  <c r="Q335" s="1"/>
  <c r="K336"/>
  <c r="F169"/>
  <c r="C170" s="1"/>
  <c r="D170" s="1"/>
  <c r="G169"/>
  <c r="R169" s="1"/>
  <c r="B337"/>
  <c r="A337"/>
  <c r="P337" l="1"/>
  <c r="P336"/>
  <c r="Q336" s="1"/>
  <c r="K337"/>
  <c r="E170"/>
  <c r="BM169"/>
  <c r="BY169"/>
  <c r="BC169"/>
  <c r="BO169"/>
  <c r="BE169"/>
  <c r="AU169"/>
  <c r="BW169"/>
  <c r="BK169"/>
  <c r="BS169"/>
  <c r="BG169"/>
  <c r="CA169"/>
  <c r="BQ169"/>
  <c r="AY169"/>
  <c r="BI169"/>
  <c r="BA169"/>
  <c r="BU169"/>
  <c r="AW169"/>
  <c r="B338"/>
  <c r="A338"/>
  <c r="Q337" l="1"/>
  <c r="K338"/>
  <c r="P338"/>
  <c r="G170"/>
  <c r="R170" s="1"/>
  <c r="F170"/>
  <c r="C171" s="1"/>
  <c r="D171" s="1"/>
  <c r="B339"/>
  <c r="A339"/>
  <c r="Q338" l="1"/>
  <c r="P339"/>
  <c r="K339"/>
  <c r="BI170"/>
  <c r="BU170"/>
  <c r="BS170"/>
  <c r="BA170"/>
  <c r="BQ170"/>
  <c r="AY170"/>
  <c r="AW170"/>
  <c r="BG170"/>
  <c r="BY170"/>
  <c r="AU170"/>
  <c r="BE170"/>
  <c r="BW170"/>
  <c r="BO170"/>
  <c r="CA170"/>
  <c r="BM170"/>
  <c r="BC170"/>
  <c r="BK170"/>
  <c r="E171"/>
  <c r="B340"/>
  <c r="A340"/>
  <c r="Q339" l="1"/>
  <c r="K340"/>
  <c r="F171"/>
  <c r="C172" s="1"/>
  <c r="D172" s="1"/>
  <c r="G171"/>
  <c r="R171" s="1"/>
  <c r="B341"/>
  <c r="A341"/>
  <c r="P341" l="1"/>
  <c r="P340"/>
  <c r="Q340" s="1"/>
  <c r="K341"/>
  <c r="E172"/>
  <c r="BK171"/>
  <c r="BW171"/>
  <c r="BY171"/>
  <c r="BS171"/>
  <c r="CA171"/>
  <c r="AW171"/>
  <c r="AY171"/>
  <c r="BC171"/>
  <c r="BE171"/>
  <c r="BA171"/>
  <c r="BG171"/>
  <c r="BU171"/>
  <c r="BQ171"/>
  <c r="AU171"/>
  <c r="BO171"/>
  <c r="BI171"/>
  <c r="BM171"/>
  <c r="B342"/>
  <c r="A342"/>
  <c r="Q341" l="1"/>
  <c r="K342"/>
  <c r="F172"/>
  <c r="C173" s="1"/>
  <c r="D173" s="1"/>
  <c r="G172"/>
  <c r="R172" s="1"/>
  <c r="B343"/>
  <c r="A343"/>
  <c r="K343" l="1"/>
  <c r="P342"/>
  <c r="Q342" s="1"/>
  <c r="BQ172"/>
  <c r="CA172"/>
  <c r="BE172"/>
  <c r="BS172"/>
  <c r="BY172"/>
  <c r="BW172"/>
  <c r="BM172"/>
  <c r="AY172"/>
  <c r="BK172"/>
  <c r="BA172"/>
  <c r="BU172"/>
  <c r="BO172"/>
  <c r="BG172"/>
  <c r="BI172"/>
  <c r="AU172"/>
  <c r="AW172"/>
  <c r="BC172"/>
  <c r="E173"/>
  <c r="P343"/>
  <c r="B344"/>
  <c r="A344"/>
  <c r="Q343" l="1"/>
  <c r="K344"/>
  <c r="F173"/>
  <c r="C174" s="1"/>
  <c r="D174" s="1"/>
  <c r="G173"/>
  <c r="R173" s="1"/>
  <c r="B345"/>
  <c r="A345"/>
  <c r="P344" l="1"/>
  <c r="Q344" s="1"/>
  <c r="K345"/>
  <c r="CA173"/>
  <c r="BY173"/>
  <c r="AU173"/>
  <c r="BO173"/>
  <c r="BM173"/>
  <c r="BU173"/>
  <c r="BG173"/>
  <c r="BS173"/>
  <c r="BA173"/>
  <c r="AY173"/>
  <c r="BI173"/>
  <c r="BC173"/>
  <c r="BW173"/>
  <c r="BK173"/>
  <c r="BE173"/>
  <c r="AW173"/>
  <c r="BQ173"/>
  <c r="E174"/>
  <c r="B346"/>
  <c r="A346"/>
  <c r="P346" l="1"/>
  <c r="P345"/>
  <c r="Q345" s="1"/>
  <c r="K346"/>
  <c r="G174"/>
  <c r="R174" s="1"/>
  <c r="F174"/>
  <c r="C175" s="1"/>
  <c r="B347"/>
  <c r="A347"/>
  <c r="D175" l="1"/>
  <c r="AU175"/>
  <c r="Q346"/>
  <c r="K347"/>
  <c r="E175"/>
  <c r="BW174"/>
  <c r="BA174"/>
  <c r="BO174"/>
  <c r="AW174"/>
  <c r="BS174"/>
  <c r="BI174"/>
  <c r="AU174"/>
  <c r="BE174"/>
  <c r="CA174"/>
  <c r="BC174"/>
  <c r="BU174"/>
  <c r="BQ174"/>
  <c r="BK174"/>
  <c r="BM174"/>
  <c r="BG174"/>
  <c r="BY174"/>
  <c r="AY174"/>
  <c r="B348"/>
  <c r="A348"/>
  <c r="K348" l="1"/>
  <c r="P347"/>
  <c r="Q347" s="1"/>
  <c r="AU2"/>
  <c r="F17" i="1" s="1"/>
  <c r="G175" i="2"/>
  <c r="R175" s="1"/>
  <c r="F175"/>
  <c r="C176" s="1"/>
  <c r="D176" s="1"/>
  <c r="B349"/>
  <c r="A349"/>
  <c r="P348" l="1"/>
  <c r="Q348" s="1"/>
  <c r="P349"/>
  <c r="K349"/>
  <c r="AU3"/>
  <c r="AU4" s="1"/>
  <c r="BS175"/>
  <c r="BC175"/>
  <c r="AY175"/>
  <c r="BA175"/>
  <c r="BG175"/>
  <c r="BO175"/>
  <c r="BY175"/>
  <c r="CA175"/>
  <c r="BW175"/>
  <c r="BE175"/>
  <c r="BQ175"/>
  <c r="BK175"/>
  <c r="AW175"/>
  <c r="BU175"/>
  <c r="BI175"/>
  <c r="BM175"/>
  <c r="B350"/>
  <c r="A350"/>
  <c r="K350" l="1"/>
  <c r="G17" i="1"/>
  <c r="H17"/>
  <c r="Q349" i="2"/>
  <c r="P350"/>
  <c r="Q350" s="1"/>
  <c r="E176"/>
  <c r="B351"/>
  <c r="A351"/>
  <c r="P351" l="1"/>
  <c r="K351"/>
  <c r="G176"/>
  <c r="R176" s="1"/>
  <c r="F176"/>
  <c r="C177" s="1"/>
  <c r="D177" s="1"/>
  <c r="B352"/>
  <c r="A352"/>
  <c r="Q351" l="1"/>
  <c r="K352"/>
  <c r="BY176"/>
  <c r="BM176"/>
  <c r="BC176"/>
  <c r="BQ176"/>
  <c r="BK176"/>
  <c r="BE176"/>
  <c r="BO176"/>
  <c r="CA176"/>
  <c r="BU176"/>
  <c r="BW176"/>
  <c r="AW176"/>
  <c r="AY176"/>
  <c r="BA176"/>
  <c r="BG176"/>
  <c r="BS176"/>
  <c r="BI176"/>
  <c r="E177"/>
  <c r="B353"/>
  <c r="A353"/>
  <c r="P352" l="1"/>
  <c r="Q352" s="1"/>
  <c r="P353"/>
  <c r="K353"/>
  <c r="G177"/>
  <c r="R177" s="1"/>
  <c r="F177"/>
  <c r="C178" s="1"/>
  <c r="D178" s="1"/>
  <c r="B354"/>
  <c r="A354"/>
  <c r="Q353" l="1"/>
  <c r="K354"/>
  <c r="BS177"/>
  <c r="BA177"/>
  <c r="BM177"/>
  <c r="BC177"/>
  <c r="CA177"/>
  <c r="BK177"/>
  <c r="BE177"/>
  <c r="BI177"/>
  <c r="BY177"/>
  <c r="BG177"/>
  <c r="AW177"/>
  <c r="AY177"/>
  <c r="BQ177"/>
  <c r="BU177"/>
  <c r="BO177"/>
  <c r="BW177"/>
  <c r="E178"/>
  <c r="B355"/>
  <c r="A355"/>
  <c r="P354" l="1"/>
  <c r="Q354" s="1"/>
  <c r="P355"/>
  <c r="K355"/>
  <c r="F178"/>
  <c r="C179" s="1"/>
  <c r="D179" s="1"/>
  <c r="G178"/>
  <c r="R178" s="1"/>
  <c r="B356"/>
  <c r="A356"/>
  <c r="Q355" l="1"/>
  <c r="K356"/>
  <c r="AW178"/>
  <c r="BS178"/>
  <c r="BC178"/>
  <c r="BA178"/>
  <c r="BO178"/>
  <c r="BM178"/>
  <c r="BW178"/>
  <c r="BU178"/>
  <c r="BQ178"/>
  <c r="BK178"/>
  <c r="BE178"/>
  <c r="BY178"/>
  <c r="CA178"/>
  <c r="AY178"/>
  <c r="BG178"/>
  <c r="BI178"/>
  <c r="E179"/>
  <c r="B357"/>
  <c r="A357"/>
  <c r="P357" l="1"/>
  <c r="P356"/>
  <c r="Q356" s="1"/>
  <c r="K357"/>
  <c r="G179"/>
  <c r="R179" s="1"/>
  <c r="F179"/>
  <c r="C180" s="1"/>
  <c r="D180" s="1"/>
  <c r="B358"/>
  <c r="A358"/>
  <c r="Q357" l="1"/>
  <c r="K358"/>
  <c r="BY179"/>
  <c r="BU179"/>
  <c r="BS179"/>
  <c r="BQ179"/>
  <c r="BI179"/>
  <c r="BM179"/>
  <c r="BC179"/>
  <c r="BA179"/>
  <c r="CA179"/>
  <c r="BE179"/>
  <c r="BO179"/>
  <c r="BK179"/>
  <c r="BW179"/>
  <c r="AW179"/>
  <c r="AY179"/>
  <c r="BG179"/>
  <c r="E180"/>
  <c r="B359"/>
  <c r="A359"/>
  <c r="P359" l="1"/>
  <c r="P358"/>
  <c r="Q358" s="1"/>
  <c r="K359"/>
  <c r="G180"/>
  <c r="R180" s="1"/>
  <c r="F180"/>
  <c r="C181" s="1"/>
  <c r="D181" s="1"/>
  <c r="B360"/>
  <c r="A360"/>
  <c r="Q359" l="1"/>
  <c r="K360"/>
  <c r="CA180"/>
  <c r="BK180"/>
  <c r="BC180"/>
  <c r="BI180"/>
  <c r="BW180"/>
  <c r="BS180"/>
  <c r="AY180"/>
  <c r="BA180"/>
  <c r="BG180"/>
  <c r="BO180"/>
  <c r="BU180"/>
  <c r="BY180"/>
  <c r="BM180"/>
  <c r="AW180"/>
  <c r="BQ180"/>
  <c r="BE180"/>
  <c r="E181"/>
  <c r="B361"/>
  <c r="A361"/>
  <c r="P360" l="1"/>
  <c r="Q360" s="1"/>
  <c r="P361"/>
  <c r="K361"/>
  <c r="F181"/>
  <c r="C182" s="1"/>
  <c r="D182" s="1"/>
  <c r="G181"/>
  <c r="R181" s="1"/>
  <c r="B362"/>
  <c r="A362"/>
  <c r="Q361" l="1"/>
  <c r="K362"/>
  <c r="E182"/>
  <c r="BG181"/>
  <c r="BS181"/>
  <c r="BQ181"/>
  <c r="BO181"/>
  <c r="BA181"/>
  <c r="BM181"/>
  <c r="BC181"/>
  <c r="CA181"/>
  <c r="BU181"/>
  <c r="BI181"/>
  <c r="BE181"/>
  <c r="BY181"/>
  <c r="AW181"/>
  <c r="AY181"/>
  <c r="BK181"/>
  <c r="BW181"/>
  <c r="B363"/>
  <c r="A363"/>
  <c r="K363" l="1"/>
  <c r="P363"/>
  <c r="P362"/>
  <c r="Q362" s="1"/>
  <c r="F182"/>
  <c r="C183" s="1"/>
  <c r="D183" s="1"/>
  <c r="G182"/>
  <c r="R182" s="1"/>
  <c r="B364"/>
  <c r="A364"/>
  <c r="Q363" l="1"/>
  <c r="K364"/>
  <c r="P364"/>
  <c r="AW182"/>
  <c r="AY182"/>
  <c r="BA182"/>
  <c r="BG182"/>
  <c r="BC182"/>
  <c r="BY182"/>
  <c r="BW182"/>
  <c r="BO182"/>
  <c r="BI182"/>
  <c r="BM182"/>
  <c r="BQ182"/>
  <c r="BK182"/>
  <c r="BE182"/>
  <c r="BS182"/>
  <c r="CA182"/>
  <c r="BU182"/>
  <c r="E183"/>
  <c r="B365"/>
  <c r="A365"/>
  <c r="Q364" l="1"/>
  <c r="K365"/>
  <c r="F183"/>
  <c r="C184" s="1"/>
  <c r="D184" s="1"/>
  <c r="G183"/>
  <c r="R183" s="1"/>
  <c r="A366"/>
  <c r="B366"/>
  <c r="A367" l="1"/>
  <c r="CA367" s="1"/>
  <c r="K366"/>
  <c r="P365"/>
  <c r="Q365" s="1"/>
  <c r="BO183"/>
  <c r="BG183"/>
  <c r="CA183"/>
  <c r="BA183"/>
  <c r="AY183"/>
  <c r="BI183"/>
  <c r="BU183"/>
  <c r="BM183"/>
  <c r="BW183"/>
  <c r="BQ183"/>
  <c r="BY183"/>
  <c r="BC183"/>
  <c r="BK183"/>
  <c r="BS183"/>
  <c r="AW183"/>
  <c r="BE183"/>
  <c r="E184"/>
  <c r="W3"/>
  <c r="G5" i="1" l="1"/>
  <c r="W4" i="2"/>
  <c r="H5" i="1" s="1"/>
  <c r="P366" i="2"/>
  <c r="Q366" s="1"/>
  <c r="F184"/>
  <c r="C185" s="1"/>
  <c r="D185" s="1"/>
  <c r="G184"/>
  <c r="R184" s="1"/>
  <c r="E185" l="1"/>
  <c r="BC184"/>
  <c r="BE184"/>
  <c r="BY184"/>
  <c r="CA184"/>
  <c r="BM184"/>
  <c r="AY184"/>
  <c r="BQ184"/>
  <c r="BG184"/>
  <c r="BK184"/>
  <c r="AW184"/>
  <c r="BI184"/>
  <c r="BW184"/>
  <c r="BS184"/>
  <c r="BU184"/>
  <c r="BA184"/>
  <c r="BO184"/>
  <c r="F185" l="1"/>
  <c r="C186" s="1"/>
  <c r="D186" s="1"/>
  <c r="G185"/>
  <c r="R185" s="1"/>
  <c r="BY185" l="1"/>
  <c r="BE185"/>
  <c r="BI185"/>
  <c r="BW185"/>
  <c r="BA185"/>
  <c r="BM185"/>
  <c r="BC185"/>
  <c r="CA185"/>
  <c r="BU185"/>
  <c r="BS185"/>
  <c r="BO185"/>
  <c r="BG185"/>
  <c r="AW185"/>
  <c r="AY185"/>
  <c r="BK185"/>
  <c r="BQ185"/>
  <c r="E186"/>
  <c r="G186" l="1"/>
  <c r="R186" s="1"/>
  <c r="F186"/>
  <c r="C187" s="1"/>
  <c r="D187" l="1"/>
  <c r="AW187"/>
  <c r="BC186"/>
  <c r="AY186"/>
  <c r="BG186"/>
  <c r="BM186"/>
  <c r="BY186"/>
  <c r="CA186"/>
  <c r="BU186"/>
  <c r="AW186"/>
  <c r="BQ186"/>
  <c r="BK186"/>
  <c r="BE186"/>
  <c r="BI186"/>
  <c r="BW186"/>
  <c r="BS186"/>
  <c r="BA186"/>
  <c r="BO186"/>
  <c r="E187"/>
  <c r="AW2" l="1"/>
  <c r="F18" i="1" s="1"/>
  <c r="G187" i="2"/>
  <c r="R187" s="1"/>
  <c r="F187"/>
  <c r="C188" s="1"/>
  <c r="D188" s="1"/>
  <c r="AW3" l="1"/>
  <c r="AW4" s="1"/>
  <c r="H18" i="1" s="1"/>
  <c r="BA187" i="2"/>
  <c r="AY187"/>
  <c r="BS187"/>
  <c r="CA187"/>
  <c r="BW187"/>
  <c r="BM187"/>
  <c r="BK187"/>
  <c r="BC187"/>
  <c r="BO187"/>
  <c r="BY187"/>
  <c r="BU187"/>
  <c r="BE187"/>
  <c r="BG187"/>
  <c r="BI187"/>
  <c r="BQ187"/>
  <c r="E188"/>
  <c r="G18" i="1" l="1"/>
  <c r="F188" i="2"/>
  <c r="C189" s="1"/>
  <c r="D189" s="1"/>
  <c r="G188"/>
  <c r="R188" s="1"/>
  <c r="E189" l="1"/>
  <c r="BY188"/>
  <c r="BU188"/>
  <c r="BC188"/>
  <c r="BK188"/>
  <c r="AY188"/>
  <c r="BI188"/>
  <c r="BA188"/>
  <c r="BQ188"/>
  <c r="BW188"/>
  <c r="BO188"/>
  <c r="BM188"/>
  <c r="BE188"/>
  <c r="BS188"/>
  <c r="BG188"/>
  <c r="CA188"/>
  <c r="F189" l="1"/>
  <c r="C190" s="1"/>
  <c r="D190" s="1"/>
  <c r="G189"/>
  <c r="R189" s="1"/>
  <c r="BK189" l="1"/>
  <c r="BA189"/>
  <c r="BS189"/>
  <c r="BI189"/>
  <c r="BO189"/>
  <c r="BM189"/>
  <c r="BY189"/>
  <c r="BG189"/>
  <c r="BW189"/>
  <c r="BQ189"/>
  <c r="BC189"/>
  <c r="BE189"/>
  <c r="AY189"/>
  <c r="BU189"/>
  <c r="CA189"/>
  <c r="E190"/>
  <c r="F190" l="1"/>
  <c r="C191" s="1"/>
  <c r="D191" s="1"/>
  <c r="G190"/>
  <c r="R190" s="1"/>
  <c r="E191" l="1"/>
  <c r="BM190"/>
  <c r="BC190"/>
  <c r="CA190"/>
  <c r="BQ190"/>
  <c r="BI190"/>
  <c r="BO190"/>
  <c r="BS190"/>
  <c r="BK190"/>
  <c r="BY190"/>
  <c r="BA190"/>
  <c r="BG190"/>
  <c r="BW190"/>
  <c r="BU190"/>
  <c r="AY190"/>
  <c r="BE190"/>
  <c r="G191" l="1"/>
  <c r="R191" s="1"/>
  <c r="F191"/>
  <c r="C192" s="1"/>
  <c r="D192" s="1"/>
  <c r="BY191" l="1"/>
  <c r="BW191"/>
  <c r="BM191"/>
  <c r="BS191"/>
  <c r="BE191"/>
  <c r="BO191"/>
  <c r="CA191"/>
  <c r="BQ191"/>
  <c r="BU191"/>
  <c r="BG191"/>
  <c r="BI191"/>
  <c r="BC191"/>
  <c r="BA191"/>
  <c r="AY191"/>
  <c r="BK191"/>
  <c r="E192"/>
  <c r="F192" l="1"/>
  <c r="C193" s="1"/>
  <c r="D193" s="1"/>
  <c r="G192"/>
  <c r="R192" s="1"/>
  <c r="E193" l="1"/>
  <c r="BQ192"/>
  <c r="BU192"/>
  <c r="BG192"/>
  <c r="BO192"/>
  <c r="BA192"/>
  <c r="BM192"/>
  <c r="BI192"/>
  <c r="CA192"/>
  <c r="AY192"/>
  <c r="BE192"/>
  <c r="BK192"/>
  <c r="BY192"/>
  <c r="BC192"/>
  <c r="BW192"/>
  <c r="BS192"/>
  <c r="G193" l="1"/>
  <c r="R193" s="1"/>
  <c r="F193"/>
  <c r="C194" s="1"/>
  <c r="D194" s="1"/>
  <c r="BI193" l="1"/>
  <c r="BQ193"/>
  <c r="BK193"/>
  <c r="BU193"/>
  <c r="BA193"/>
  <c r="BM193"/>
  <c r="BC193"/>
  <c r="BG193"/>
  <c r="BO193"/>
  <c r="CA193"/>
  <c r="BY193"/>
  <c r="BW193"/>
  <c r="AY193"/>
  <c r="BS193"/>
  <c r="BE193"/>
  <c r="E194"/>
  <c r="G194" l="1"/>
  <c r="R194" s="1"/>
  <c r="F194"/>
  <c r="C195" s="1"/>
  <c r="D195" s="1"/>
  <c r="BW194" l="1"/>
  <c r="AY194"/>
  <c r="BY194"/>
  <c r="BS194"/>
  <c r="BM194"/>
  <c r="BU194"/>
  <c r="BQ194"/>
  <c r="BC194"/>
  <c r="BG194"/>
  <c r="CA194"/>
  <c r="BI194"/>
  <c r="BO194"/>
  <c r="BK194"/>
  <c r="BA194"/>
  <c r="BE194"/>
  <c r="E195"/>
  <c r="F195" l="1"/>
  <c r="C196" s="1"/>
  <c r="D196" s="1"/>
  <c r="G195"/>
  <c r="R195" s="1"/>
  <c r="E196" l="1"/>
  <c r="BI195"/>
  <c r="BK195"/>
  <c r="BO195"/>
  <c r="BA195"/>
  <c r="BS195"/>
  <c r="CA195"/>
  <c r="BQ195"/>
  <c r="AY195"/>
  <c r="BC195"/>
  <c r="BU195"/>
  <c r="BG195"/>
  <c r="BE195"/>
  <c r="BY195"/>
  <c r="BW195"/>
  <c r="BM195"/>
  <c r="F196" l="1"/>
  <c r="C197" s="1"/>
  <c r="D197" s="1"/>
  <c r="G196"/>
  <c r="R196" s="1"/>
  <c r="E197" l="1"/>
  <c r="BA196"/>
  <c r="BI196"/>
  <c r="BK196"/>
  <c r="BC196"/>
  <c r="BW196"/>
  <c r="BQ196"/>
  <c r="BY196"/>
  <c r="BU196"/>
  <c r="BG196"/>
  <c r="BS196"/>
  <c r="BM196"/>
  <c r="CA196"/>
  <c r="BO196"/>
  <c r="AY196"/>
  <c r="BE196"/>
  <c r="F197" l="1"/>
  <c r="C198" s="1"/>
  <c r="D198" s="1"/>
  <c r="G197"/>
  <c r="R197" s="1"/>
  <c r="E198" l="1"/>
  <c r="BC197"/>
  <c r="BE197"/>
  <c r="BQ197"/>
  <c r="BK197"/>
  <c r="BU197"/>
  <c r="BA197"/>
  <c r="BS197"/>
  <c r="BI197"/>
  <c r="BM197"/>
  <c r="BW197"/>
  <c r="CA197"/>
  <c r="BY197"/>
  <c r="BO197"/>
  <c r="BG197"/>
  <c r="AY197"/>
  <c r="G198" l="1"/>
  <c r="R198" s="1"/>
  <c r="F198"/>
  <c r="C199" s="1"/>
  <c r="D199" l="1"/>
  <c r="AY199"/>
  <c r="BM198"/>
  <c r="BQ198"/>
  <c r="BC198"/>
  <c r="BY198"/>
  <c r="BU198"/>
  <c r="BW198"/>
  <c r="BA198"/>
  <c r="AY198"/>
  <c r="CA198"/>
  <c r="BI198"/>
  <c r="BO198"/>
  <c r="BK198"/>
  <c r="BG198"/>
  <c r="BS198"/>
  <c r="BE198"/>
  <c r="E199"/>
  <c r="AY2" l="1"/>
  <c r="F19" i="1" s="1"/>
  <c r="G199" i="2"/>
  <c r="R199" s="1"/>
  <c r="F199"/>
  <c r="C200" s="1"/>
  <c r="D200" s="1"/>
  <c r="AY3" l="1"/>
  <c r="AY4" s="1"/>
  <c r="BK199"/>
  <c r="BG199"/>
  <c r="BY199"/>
  <c r="BQ199"/>
  <c r="BO199"/>
  <c r="BE199"/>
  <c r="BC199"/>
  <c r="CA199"/>
  <c r="BM199"/>
  <c r="BS199"/>
  <c r="BA199"/>
  <c r="BU199"/>
  <c r="BI199"/>
  <c r="BW199"/>
  <c r="E200"/>
  <c r="G19" i="1" l="1"/>
  <c r="H19"/>
  <c r="G200" i="2"/>
  <c r="R200" s="1"/>
  <c r="F200"/>
  <c r="C201" s="1"/>
  <c r="D201" s="1"/>
  <c r="BO200" l="1"/>
  <c r="BW200"/>
  <c r="BA200"/>
  <c r="BU200"/>
  <c r="CA200"/>
  <c r="BI200"/>
  <c r="BE200"/>
  <c r="BM200"/>
  <c r="BQ200"/>
  <c r="BC200"/>
  <c r="BK200"/>
  <c r="BY200"/>
  <c r="BS200"/>
  <c r="BG200"/>
  <c r="E201"/>
  <c r="F201" l="1"/>
  <c r="C202" s="1"/>
  <c r="D202" s="1"/>
  <c r="G201"/>
  <c r="R201" s="1"/>
  <c r="BC201" l="1"/>
  <c r="BM201"/>
  <c r="BS201"/>
  <c r="BA201"/>
  <c r="BY201"/>
  <c r="BE201"/>
  <c r="BI201"/>
  <c r="BO201"/>
  <c r="BW201"/>
  <c r="BQ201"/>
  <c r="BK201"/>
  <c r="BU201"/>
  <c r="BG201"/>
  <c r="CA201"/>
  <c r="E202"/>
  <c r="F202" l="1"/>
  <c r="C203" s="1"/>
  <c r="D203" s="1"/>
  <c r="G202"/>
  <c r="R202" s="1"/>
  <c r="E203" l="1"/>
  <c r="BK202"/>
  <c r="BE202"/>
  <c r="BG202"/>
  <c r="BA202"/>
  <c r="BU202"/>
  <c r="BY202"/>
  <c r="BO202"/>
  <c r="BS202"/>
  <c r="BM202"/>
  <c r="BQ202"/>
  <c r="BC202"/>
  <c r="CA202"/>
  <c r="BI202"/>
  <c r="BW202"/>
  <c r="G203" l="1"/>
  <c r="R203" s="1"/>
  <c r="F203"/>
  <c r="C204" s="1"/>
  <c r="D204" s="1"/>
  <c r="BM203" l="1"/>
  <c r="BY203"/>
  <c r="BU203"/>
  <c r="BG203"/>
  <c r="BA203"/>
  <c r="BK203"/>
  <c r="BW203"/>
  <c r="BQ203"/>
  <c r="BO203"/>
  <c r="BE203"/>
  <c r="BC203"/>
  <c r="BI203"/>
  <c r="BS203"/>
  <c r="CA203"/>
  <c r="E204"/>
  <c r="G204" l="1"/>
  <c r="R204" s="1"/>
  <c r="F204"/>
  <c r="C205" s="1"/>
  <c r="D205" s="1"/>
  <c r="BY204" l="1"/>
  <c r="BS204"/>
  <c r="BW204"/>
  <c r="BG204"/>
  <c r="BA204"/>
  <c r="BU204"/>
  <c r="BK204"/>
  <c r="BI204"/>
  <c r="BO204"/>
  <c r="BM204"/>
  <c r="BQ204"/>
  <c r="BC204"/>
  <c r="CA204"/>
  <c r="BE204"/>
  <c r="E205"/>
  <c r="G205" l="1"/>
  <c r="R205" s="1"/>
  <c r="F205"/>
  <c r="C206" s="1"/>
  <c r="D206" s="1"/>
  <c r="BA205" l="1"/>
  <c r="BE205"/>
  <c r="BC205"/>
  <c r="BQ205"/>
  <c r="BM205"/>
  <c r="BS205"/>
  <c r="BK205"/>
  <c r="BY205"/>
  <c r="BU205"/>
  <c r="BG205"/>
  <c r="BO205"/>
  <c r="CA205"/>
  <c r="BW205"/>
  <c r="BI205"/>
  <c r="E206"/>
  <c r="F206" l="1"/>
  <c r="C207" s="1"/>
  <c r="D207" s="1"/>
  <c r="G206"/>
  <c r="R206" s="1"/>
  <c r="E207" l="1"/>
  <c r="BE206"/>
  <c r="BM206"/>
  <c r="BW206"/>
  <c r="BI206"/>
  <c r="BO206"/>
  <c r="BK206"/>
  <c r="BQ206"/>
  <c r="BA206"/>
  <c r="CA206"/>
  <c r="BY206"/>
  <c r="BS206"/>
  <c r="BU206"/>
  <c r="BG206"/>
  <c r="BC206"/>
  <c r="F207" l="1"/>
  <c r="C208" s="1"/>
  <c r="D208" s="1"/>
  <c r="G207"/>
  <c r="R207" s="1"/>
  <c r="E208" l="1"/>
  <c r="BI207"/>
  <c r="BM207"/>
  <c r="BS207"/>
  <c r="BQ207"/>
  <c r="BU207"/>
  <c r="BG207"/>
  <c r="BK207"/>
  <c r="BY207"/>
  <c r="CA207"/>
  <c r="BW207"/>
  <c r="BO207"/>
  <c r="BA207"/>
  <c r="BE207"/>
  <c r="BC207"/>
  <c r="G208" l="1"/>
  <c r="R208" s="1"/>
  <c r="F208"/>
  <c r="C209" s="1"/>
  <c r="D209" s="1"/>
  <c r="BC208" l="1"/>
  <c r="BY208"/>
  <c r="BI208"/>
  <c r="BM208"/>
  <c r="BW208"/>
  <c r="BO208"/>
  <c r="BS208"/>
  <c r="BK208"/>
  <c r="BA208"/>
  <c r="BU208"/>
  <c r="CA208"/>
  <c r="BQ208"/>
  <c r="BE208"/>
  <c r="BG208"/>
  <c r="E209"/>
  <c r="F209" l="1"/>
  <c r="C210" s="1"/>
  <c r="D210" s="1"/>
  <c r="G209"/>
  <c r="R209" s="1"/>
  <c r="E210" l="1"/>
  <c r="CA209"/>
  <c r="BG209"/>
  <c r="BI209"/>
  <c r="BK209"/>
  <c r="BE209"/>
  <c r="BQ209"/>
  <c r="BW209"/>
  <c r="BU209"/>
  <c r="BM209"/>
  <c r="BY209"/>
  <c r="BO209"/>
  <c r="BS209"/>
  <c r="BC209"/>
  <c r="BA209"/>
  <c r="F210" l="1"/>
  <c r="C211" s="1"/>
  <c r="G210"/>
  <c r="R210" s="1"/>
  <c r="D211" l="1"/>
  <c r="BA211"/>
  <c r="E211"/>
  <c r="BK210"/>
  <c r="BI210"/>
  <c r="BO210"/>
  <c r="BW210"/>
  <c r="BG210"/>
  <c r="BA210"/>
  <c r="BU210"/>
  <c r="BY210"/>
  <c r="BS210"/>
  <c r="BE210"/>
  <c r="BM210"/>
  <c r="BQ210"/>
  <c r="BC210"/>
  <c r="CA210"/>
  <c r="BA2" l="1"/>
  <c r="F20" i="1" s="1"/>
  <c r="F211" i="2"/>
  <c r="C212" s="1"/>
  <c r="D212" s="1"/>
  <c r="G211"/>
  <c r="R211" s="1"/>
  <c r="BA3" l="1"/>
  <c r="BA4" s="1"/>
  <c r="E212"/>
  <c r="BW211"/>
  <c r="BC211"/>
  <c r="BO211"/>
  <c r="BM211"/>
  <c r="BS211"/>
  <c r="BG211"/>
  <c r="BK211"/>
  <c r="CA211"/>
  <c r="BE211"/>
  <c r="BY211"/>
  <c r="BQ211"/>
  <c r="BU211"/>
  <c r="BI211"/>
  <c r="G20" i="1" l="1"/>
  <c r="H20"/>
  <c r="F212" i="2"/>
  <c r="C213" s="1"/>
  <c r="D213" s="1"/>
  <c r="G212"/>
  <c r="R212" s="1"/>
  <c r="BG212" l="1"/>
  <c r="BE212"/>
  <c r="BQ212"/>
  <c r="BI212"/>
  <c r="BM212"/>
  <c r="BK212"/>
  <c r="BY212"/>
  <c r="BU212"/>
  <c r="CA212"/>
  <c r="BS212"/>
  <c r="BC212"/>
  <c r="BO212"/>
  <c r="BW212"/>
  <c r="E213"/>
  <c r="F213" l="1"/>
  <c r="C214" s="1"/>
  <c r="D214" s="1"/>
  <c r="G213"/>
  <c r="R213" s="1"/>
  <c r="E214" l="1"/>
  <c r="BQ213"/>
  <c r="BM213"/>
  <c r="BY213"/>
  <c r="BK213"/>
  <c r="BW213"/>
  <c r="BS213"/>
  <c r="CA213"/>
  <c r="BE213"/>
  <c r="BO213"/>
  <c r="BI213"/>
  <c r="BU213"/>
  <c r="BG213"/>
  <c r="BC213"/>
  <c r="G214" l="1"/>
  <c r="R214" s="1"/>
  <c r="F214"/>
  <c r="C215" s="1"/>
  <c r="D215" s="1"/>
  <c r="BI214" l="1"/>
  <c r="BG214"/>
  <c r="BQ214"/>
  <c r="BO214"/>
  <c r="BC214"/>
  <c r="BW214"/>
  <c r="CA214"/>
  <c r="BS214"/>
  <c r="BE214"/>
  <c r="BK214"/>
  <c r="BM214"/>
  <c r="BY214"/>
  <c r="BU214"/>
  <c r="E215"/>
  <c r="F215" l="1"/>
  <c r="C216" s="1"/>
  <c r="D216" s="1"/>
  <c r="G215"/>
  <c r="R215" s="1"/>
  <c r="E216" l="1"/>
  <c r="BO215"/>
  <c r="BS215"/>
  <c r="BM215"/>
  <c r="BQ215"/>
  <c r="CA215"/>
  <c r="BU215"/>
  <c r="BG215"/>
  <c r="BI215"/>
  <c r="BC215"/>
  <c r="BW215"/>
  <c r="BY215"/>
  <c r="BK215"/>
  <c r="BE215"/>
  <c r="F216" l="1"/>
  <c r="C217" s="1"/>
  <c r="D217" s="1"/>
  <c r="G216"/>
  <c r="R216" s="1"/>
  <c r="E217" l="1"/>
  <c r="BY216"/>
  <c r="BC216"/>
  <c r="BW216"/>
  <c r="BS216"/>
  <c r="BK216"/>
  <c r="BO216"/>
  <c r="BU216"/>
  <c r="CA216"/>
  <c r="BM216"/>
  <c r="BG216"/>
  <c r="BQ216"/>
  <c r="BE216"/>
  <c r="BI216"/>
  <c r="F217" l="1"/>
  <c r="C218" s="1"/>
  <c r="D218" s="1"/>
  <c r="G217"/>
  <c r="R217" s="1"/>
  <c r="E218" l="1"/>
  <c r="BG217"/>
  <c r="BK217"/>
  <c r="BO217"/>
  <c r="BI217"/>
  <c r="BS217"/>
  <c r="BW217"/>
  <c r="BC217"/>
  <c r="BE217"/>
  <c r="BM217"/>
  <c r="BQ217"/>
  <c r="CA217"/>
  <c r="BY217"/>
  <c r="BU217"/>
  <c r="G218" l="1"/>
  <c r="R218" s="1"/>
  <c r="F218"/>
  <c r="C219" s="1"/>
  <c r="D219" s="1"/>
  <c r="BQ218" l="1"/>
  <c r="CA218"/>
  <c r="BE218"/>
  <c r="BI218"/>
  <c r="BK218"/>
  <c r="BW218"/>
  <c r="BS218"/>
  <c r="BO218"/>
  <c r="BM218"/>
  <c r="BY218"/>
  <c r="BU218"/>
  <c r="BC218"/>
  <c r="BG218"/>
  <c r="E219"/>
  <c r="F219" l="1"/>
  <c r="C220" s="1"/>
  <c r="D220" s="1"/>
  <c r="G219"/>
  <c r="R219" s="1"/>
  <c r="E220" l="1"/>
  <c r="BE219"/>
  <c r="CA219"/>
  <c r="BW219"/>
  <c r="BQ219"/>
  <c r="BM219"/>
  <c r="BO219"/>
  <c r="BI219"/>
  <c r="BC219"/>
  <c r="BU219"/>
  <c r="BG219"/>
  <c r="BS219"/>
  <c r="BK219"/>
  <c r="BY219"/>
  <c r="F220" l="1"/>
  <c r="C221" s="1"/>
  <c r="D221" s="1"/>
  <c r="G220"/>
  <c r="R220" s="1"/>
  <c r="E221" l="1"/>
  <c r="BQ220"/>
  <c r="BM220"/>
  <c r="BG220"/>
  <c r="BY220"/>
  <c r="BE220"/>
  <c r="BI220"/>
  <c r="CA220"/>
  <c r="BK220"/>
  <c r="BW220"/>
  <c r="BS220"/>
  <c r="BU220"/>
  <c r="BO220"/>
  <c r="BC220"/>
  <c r="F221" l="1"/>
  <c r="C222" s="1"/>
  <c r="D222" s="1"/>
  <c r="G221"/>
  <c r="R221" s="1"/>
  <c r="E222" l="1"/>
  <c r="BQ221"/>
  <c r="BC221"/>
  <c r="BO221"/>
  <c r="BG221"/>
  <c r="BK221"/>
  <c r="BE221"/>
  <c r="BW221"/>
  <c r="BS221"/>
  <c r="BM221"/>
  <c r="BI221"/>
  <c r="CA221"/>
  <c r="BU221"/>
  <c r="BY221"/>
  <c r="F222" l="1"/>
  <c r="C223" s="1"/>
  <c r="G222"/>
  <c r="R222" s="1"/>
  <c r="D223" l="1"/>
  <c r="BC223"/>
  <c r="E223"/>
  <c r="BY222"/>
  <c r="BS222"/>
  <c r="BM222"/>
  <c r="BG222"/>
  <c r="CA222"/>
  <c r="BU222"/>
  <c r="BE222"/>
  <c r="BI222"/>
  <c r="BC222"/>
  <c r="BO222"/>
  <c r="BQ222"/>
  <c r="BK222"/>
  <c r="BW222"/>
  <c r="BC2" l="1"/>
  <c r="F21" i="1" s="1"/>
  <c r="F223" i="2"/>
  <c r="C224" s="1"/>
  <c r="D224" s="1"/>
  <c r="G223"/>
  <c r="R223" s="1"/>
  <c r="BC3" l="1"/>
  <c r="BC4" s="1"/>
  <c r="E224"/>
  <c r="BG223"/>
  <c r="CA223"/>
  <c r="BW223"/>
  <c r="BY223"/>
  <c r="BS223"/>
  <c r="BO223"/>
  <c r="BE223"/>
  <c r="BM223"/>
  <c r="BU223"/>
  <c r="BQ223"/>
  <c r="BK223"/>
  <c r="BI223"/>
  <c r="G21" i="1" l="1"/>
  <c r="H21"/>
  <c r="F224" i="2"/>
  <c r="C225" s="1"/>
  <c r="D225" s="1"/>
  <c r="G224"/>
  <c r="R224" s="1"/>
  <c r="BE224" l="1"/>
  <c r="BY224"/>
  <c r="BS224"/>
  <c r="BW224"/>
  <c r="CA224"/>
  <c r="BO224"/>
  <c r="BU224"/>
  <c r="BI224"/>
  <c r="BG224"/>
  <c r="BK224"/>
  <c r="BQ224"/>
  <c r="BM224"/>
  <c r="E225" l="1"/>
  <c r="F225" l="1"/>
  <c r="C226" s="1"/>
  <c r="D226" s="1"/>
  <c r="G225"/>
  <c r="R225" s="1"/>
  <c r="BI225" l="1"/>
  <c r="BE225"/>
  <c r="BY225"/>
  <c r="BM225"/>
  <c r="BG225"/>
  <c r="BO225"/>
  <c r="BU225"/>
  <c r="BQ225"/>
  <c r="BS225"/>
  <c r="BW225"/>
  <c r="CA225"/>
  <c r="BK225"/>
  <c r="E226"/>
  <c r="G226" l="1"/>
  <c r="R226" s="1"/>
  <c r="F226"/>
  <c r="C227" s="1"/>
  <c r="D227" s="1"/>
  <c r="E227" l="1"/>
  <c r="BS226"/>
  <c r="CA226"/>
  <c r="BE226"/>
  <c r="BM226"/>
  <c r="BI226"/>
  <c r="BW226"/>
  <c r="BK226"/>
  <c r="BY226"/>
  <c r="BU226"/>
  <c r="BQ226"/>
  <c r="BO226"/>
  <c r="BG226"/>
  <c r="G227" l="1"/>
  <c r="R227" s="1"/>
  <c r="F227"/>
  <c r="C228" s="1"/>
  <c r="D228" s="1"/>
  <c r="E228" l="1"/>
  <c r="BU227"/>
  <c r="BM227"/>
  <c r="BG227"/>
  <c r="BS227"/>
  <c r="BE227"/>
  <c r="BQ227"/>
  <c r="BY227"/>
  <c r="CA227"/>
  <c r="BK227"/>
  <c r="BW227"/>
  <c r="BI227"/>
  <c r="BO227"/>
  <c r="G228" l="1"/>
  <c r="R228" s="1"/>
  <c r="F228"/>
  <c r="C229" s="1"/>
  <c r="D229" s="1"/>
  <c r="BI228" l="1"/>
  <c r="BK228"/>
  <c r="BW228"/>
  <c r="BS228"/>
  <c r="BU228"/>
  <c r="BO228"/>
  <c r="BY228"/>
  <c r="CA228"/>
  <c r="BQ228"/>
  <c r="BM228"/>
  <c r="BG228"/>
  <c r="BE228"/>
  <c r="E229"/>
  <c r="F229" l="1"/>
  <c r="C230" s="1"/>
  <c r="D230" s="1"/>
  <c r="G229"/>
  <c r="R229" s="1"/>
  <c r="E230" l="1"/>
  <c r="BY229"/>
  <c r="BU229"/>
  <c r="BO229"/>
  <c r="BQ229"/>
  <c r="BW229"/>
  <c r="BS229"/>
  <c r="CA229"/>
  <c r="BI229"/>
  <c r="BG229"/>
  <c r="BK229"/>
  <c r="BE229"/>
  <c r="BM229"/>
  <c r="F230" l="1"/>
  <c r="C231" s="1"/>
  <c r="D231" s="1"/>
  <c r="G230"/>
  <c r="R230" s="1"/>
  <c r="BK230" l="1"/>
  <c r="BY230"/>
  <c r="BW230"/>
  <c r="BO230"/>
  <c r="CA230"/>
  <c r="BE230"/>
  <c r="BM230"/>
  <c r="BI230"/>
  <c r="BU230"/>
  <c r="BQ230"/>
  <c r="BG230"/>
  <c r="BS230"/>
  <c r="E231" l="1"/>
  <c r="G231" l="1"/>
  <c r="R231" s="1"/>
  <c r="F231"/>
  <c r="C232" s="1"/>
  <c r="D232" s="1"/>
  <c r="BY231" l="1"/>
  <c r="BU231"/>
  <c r="BO231"/>
  <c r="BQ231"/>
  <c r="BM231"/>
  <c r="BS231"/>
  <c r="BW231"/>
  <c r="CA231"/>
  <c r="BE231"/>
  <c r="BI231"/>
  <c r="BK231"/>
  <c r="BG231"/>
  <c r="E232"/>
  <c r="G232" l="1"/>
  <c r="R232" s="1"/>
  <c r="F232"/>
  <c r="C233" s="1"/>
  <c r="D233" s="1"/>
  <c r="E233" l="1"/>
  <c r="BU232"/>
  <c r="CA232"/>
  <c r="BM232"/>
  <c r="BG232"/>
  <c r="BK232"/>
  <c r="BQ232"/>
  <c r="BY232"/>
  <c r="BO232"/>
  <c r="BS232"/>
  <c r="BW232"/>
  <c r="BI232"/>
  <c r="BE232"/>
  <c r="G233" l="1"/>
  <c r="R233" s="1"/>
  <c r="F233"/>
  <c r="C234" s="1"/>
  <c r="D234" s="1"/>
  <c r="BG233" l="1"/>
  <c r="BU233"/>
  <c r="BO233"/>
  <c r="CA233"/>
  <c r="BM233"/>
  <c r="BI233"/>
  <c r="BY233"/>
  <c r="BE233"/>
  <c r="BQ233"/>
  <c r="BK233"/>
  <c r="BW233"/>
  <c r="BS233"/>
  <c r="E234"/>
  <c r="F234" l="1"/>
  <c r="C235" s="1"/>
  <c r="G234"/>
  <c r="R234" s="1"/>
  <c r="D235" l="1"/>
  <c r="BE235"/>
  <c r="E235"/>
  <c r="BK234"/>
  <c r="BY234"/>
  <c r="BU234"/>
  <c r="BO234"/>
  <c r="BQ234"/>
  <c r="BM234"/>
  <c r="BG234"/>
  <c r="CA234"/>
  <c r="BE234"/>
  <c r="BI234"/>
  <c r="BW234"/>
  <c r="BS234"/>
  <c r="BE2" l="1"/>
  <c r="F22" i="1" s="1"/>
  <c r="F235" i="2"/>
  <c r="C236" s="1"/>
  <c r="D236" s="1"/>
  <c r="G235"/>
  <c r="R235" s="1"/>
  <c r="BE3" l="1"/>
  <c r="BE4" s="1"/>
  <c r="E236"/>
  <c r="BS235"/>
  <c r="BO235"/>
  <c r="BK235"/>
  <c r="BY235"/>
  <c r="BG235"/>
  <c r="BQ235"/>
  <c r="BI235"/>
  <c r="BU235"/>
  <c r="CA235"/>
  <c r="BW235"/>
  <c r="BM235"/>
  <c r="G22" i="1" l="1"/>
  <c r="H22"/>
  <c r="F236" i="2"/>
  <c r="C237" s="1"/>
  <c r="D237" s="1"/>
  <c r="G236"/>
  <c r="R236" s="1"/>
  <c r="E237" l="1"/>
  <c r="CA236"/>
  <c r="BW236"/>
  <c r="BM236"/>
  <c r="BY236"/>
  <c r="BO236"/>
  <c r="BS236"/>
  <c r="BQ236"/>
  <c r="BG236"/>
  <c r="BK236"/>
  <c r="BI236"/>
  <c r="BU236"/>
  <c r="F237" l="1"/>
  <c r="C238" s="1"/>
  <c r="D238" s="1"/>
  <c r="G237"/>
  <c r="R237" s="1"/>
  <c r="E238" l="1"/>
  <c r="BQ237"/>
  <c r="BU237"/>
  <c r="BI237"/>
  <c r="BW237"/>
  <c r="BM237"/>
  <c r="CA237"/>
  <c r="BO237"/>
  <c r="BS237"/>
  <c r="BK237"/>
  <c r="BG237"/>
  <c r="BY237"/>
  <c r="G238" l="1"/>
  <c r="R238" s="1"/>
  <c r="F238"/>
  <c r="C239" s="1"/>
  <c r="D239" s="1"/>
  <c r="BU238" l="1"/>
  <c r="BQ238"/>
  <c r="BG238"/>
  <c r="CA238"/>
  <c r="BI238"/>
  <c r="BM238"/>
  <c r="BK238"/>
  <c r="BW238"/>
  <c r="BS238"/>
  <c r="BY238"/>
  <c r="BO238"/>
  <c r="E239"/>
  <c r="F239" l="1"/>
  <c r="C240" s="1"/>
  <c r="D240" s="1"/>
  <c r="G239"/>
  <c r="R239" s="1"/>
  <c r="E240" l="1"/>
  <c r="BQ239"/>
  <c r="BU239"/>
  <c r="BI239"/>
  <c r="BW239"/>
  <c r="BM239"/>
  <c r="CA239"/>
  <c r="BO239"/>
  <c r="BS239"/>
  <c r="BK239"/>
  <c r="BG239"/>
  <c r="BY239"/>
  <c r="F240" l="1"/>
  <c r="C241" s="1"/>
  <c r="D241" s="1"/>
  <c r="G240"/>
  <c r="R240" s="1"/>
  <c r="E241" l="1"/>
  <c r="BU240"/>
  <c r="BQ240"/>
  <c r="BG240"/>
  <c r="BK240"/>
  <c r="BO240"/>
  <c r="BY240"/>
  <c r="BS240"/>
  <c r="BW240"/>
  <c r="BM240"/>
  <c r="BI240"/>
  <c r="CA240"/>
  <c r="F241" l="1"/>
  <c r="C242" s="1"/>
  <c r="D242" s="1"/>
  <c r="G241"/>
  <c r="R241" s="1"/>
  <c r="E242" l="1"/>
  <c r="BK241"/>
  <c r="BG241"/>
  <c r="BY241"/>
  <c r="BO241"/>
  <c r="BS241"/>
  <c r="BQ241"/>
  <c r="BW241"/>
  <c r="BM241"/>
  <c r="CA241"/>
  <c r="BU241"/>
  <c r="BI241"/>
  <c r="G242" l="1"/>
  <c r="R242" s="1"/>
  <c r="F242"/>
  <c r="C243" s="1"/>
  <c r="D243" s="1"/>
  <c r="BI242" l="1"/>
  <c r="BG242"/>
  <c r="BK242"/>
  <c r="BY242"/>
  <c r="BO242"/>
  <c r="BU242"/>
  <c r="BW242"/>
  <c r="BS242"/>
  <c r="CA242"/>
  <c r="BM242"/>
  <c r="BQ242"/>
  <c r="E243"/>
  <c r="F243" l="1"/>
  <c r="C244" s="1"/>
  <c r="D244" s="1"/>
  <c r="G243"/>
  <c r="R243" s="1"/>
  <c r="E244" l="1"/>
  <c r="BW243"/>
  <c r="BO243"/>
  <c r="BS243"/>
  <c r="CA243"/>
  <c r="BM243"/>
  <c r="BI243"/>
  <c r="BY243"/>
  <c r="BU243"/>
  <c r="BQ243"/>
  <c r="BG243"/>
  <c r="BK243"/>
  <c r="G244" l="1"/>
  <c r="R244" s="1"/>
  <c r="F244"/>
  <c r="C245" s="1"/>
  <c r="D245" s="1"/>
  <c r="E245" l="1"/>
  <c r="BM244"/>
  <c r="BO244"/>
  <c r="CA244"/>
  <c r="BW244"/>
  <c r="BG244"/>
  <c r="BQ244"/>
  <c r="BY244"/>
  <c r="BU244"/>
  <c r="BK244"/>
  <c r="BI244"/>
  <c r="BS244"/>
  <c r="G245" l="1"/>
  <c r="R245" s="1"/>
  <c r="F245"/>
  <c r="C246" s="1"/>
  <c r="D246" s="1"/>
  <c r="E246" l="1"/>
  <c r="CA245"/>
  <c r="BQ245"/>
  <c r="BG245"/>
  <c r="BS245"/>
  <c r="BO245"/>
  <c r="BI245"/>
  <c r="BK245"/>
  <c r="BW245"/>
  <c r="BU245"/>
  <c r="BY245"/>
  <c r="BM245"/>
  <c r="F246" l="1"/>
  <c r="C247" s="1"/>
  <c r="G246"/>
  <c r="R246" s="1"/>
  <c r="D247" l="1"/>
  <c r="BG247"/>
  <c r="E247"/>
  <c r="BU246"/>
  <c r="BK246"/>
  <c r="BO246"/>
  <c r="BG246"/>
  <c r="BS246"/>
  <c r="BY246"/>
  <c r="CA246"/>
  <c r="BI246"/>
  <c r="BW246"/>
  <c r="BM246"/>
  <c r="BQ246"/>
  <c r="BG2" l="1"/>
  <c r="G247"/>
  <c r="R247" s="1"/>
  <c r="F247"/>
  <c r="C248" s="1"/>
  <c r="D248" s="1"/>
  <c r="BG3" l="1"/>
  <c r="BG4" s="1"/>
  <c r="F23" i="1"/>
  <c r="BU247" i="2"/>
  <c r="BK247"/>
  <c r="BO247"/>
  <c r="BM247"/>
  <c r="BY247"/>
  <c r="CA247"/>
  <c r="BQ247"/>
  <c r="BW247"/>
  <c r="BS247"/>
  <c r="BI247"/>
  <c r="G23" i="1" l="1"/>
  <c r="H23"/>
  <c r="E248" i="2"/>
  <c r="F248" l="1"/>
  <c r="C249" s="1"/>
  <c r="G248"/>
  <c r="R248" s="1"/>
  <c r="D249" l="1"/>
  <c r="E249"/>
  <c r="BI248"/>
  <c r="BY248"/>
  <c r="BK248"/>
  <c r="BQ248"/>
  <c r="BW248"/>
  <c r="BM248"/>
  <c r="CA248"/>
  <c r="BO248"/>
  <c r="BU248"/>
  <c r="BS248"/>
  <c r="F249" l="1"/>
  <c r="C250" s="1"/>
  <c r="G249"/>
  <c r="R249" s="1"/>
  <c r="D250" l="1"/>
  <c r="BW249"/>
  <c r="CA249"/>
  <c r="BQ249"/>
  <c r="BM249"/>
  <c r="BY249"/>
  <c r="BO249"/>
  <c r="BU249"/>
  <c r="BK249"/>
  <c r="BS249"/>
  <c r="BI249"/>
  <c r="E250"/>
  <c r="G250" l="1"/>
  <c r="R250" s="1"/>
  <c r="F250"/>
  <c r="C251" s="1"/>
  <c r="D251" l="1"/>
  <c r="BY250"/>
  <c r="BO250"/>
  <c r="BK250"/>
  <c r="BQ250"/>
  <c r="BU250"/>
  <c r="BI250"/>
  <c r="BM250"/>
  <c r="CA250"/>
  <c r="BW250"/>
  <c r="BS250"/>
  <c r="E251"/>
  <c r="G251" l="1"/>
  <c r="R251" s="1"/>
  <c r="F251"/>
  <c r="C252" s="1"/>
  <c r="D252" l="1"/>
  <c r="E252"/>
  <c r="BM251"/>
  <c r="BY251"/>
  <c r="BO251"/>
  <c r="CA251"/>
  <c r="BQ251"/>
  <c r="BS251"/>
  <c r="BI251"/>
  <c r="BU251"/>
  <c r="BK251"/>
  <c r="BW251"/>
  <c r="G252" l="1"/>
  <c r="R252" s="1"/>
  <c r="F252"/>
  <c r="C253" s="1"/>
  <c r="D253" l="1"/>
  <c r="CA252"/>
  <c r="BM252"/>
  <c r="BQ252"/>
  <c r="BU252"/>
  <c r="BK252"/>
  <c r="BO252"/>
  <c r="BY252"/>
  <c r="BS252"/>
  <c r="BW252"/>
  <c r="BI252"/>
  <c r="E253"/>
  <c r="G253" l="1"/>
  <c r="R253" s="1"/>
  <c r="F253"/>
  <c r="C254" s="1"/>
  <c r="D254" l="1"/>
  <c r="BQ253"/>
  <c r="BM253"/>
  <c r="BY253"/>
  <c r="BO253"/>
  <c r="BK253"/>
  <c r="BU253"/>
  <c r="BW253"/>
  <c r="BS253"/>
  <c r="BI253"/>
  <c r="CA253"/>
  <c r="E254"/>
  <c r="F254" l="1"/>
  <c r="C255" s="1"/>
  <c r="G254"/>
  <c r="R254" s="1"/>
  <c r="D255" l="1"/>
  <c r="E255"/>
  <c r="BU254"/>
  <c r="BO254"/>
  <c r="BQ254"/>
  <c r="CA254"/>
  <c r="BI254"/>
  <c r="BY254"/>
  <c r="BS254"/>
  <c r="BW254"/>
  <c r="BK254"/>
  <c r="BM254"/>
  <c r="G255" l="1"/>
  <c r="R255" s="1"/>
  <c r="F255"/>
  <c r="C256" s="1"/>
  <c r="D256" l="1"/>
  <c r="E256"/>
  <c r="CA255"/>
  <c r="BQ255"/>
  <c r="BM255"/>
  <c r="BY255"/>
  <c r="BO255"/>
  <c r="BU255"/>
  <c r="BK255"/>
  <c r="BW255"/>
  <c r="BS255"/>
  <c r="BI255"/>
  <c r="G256" l="1"/>
  <c r="R256" s="1"/>
  <c r="F256"/>
  <c r="C257" s="1"/>
  <c r="D257" l="1"/>
  <c r="E257"/>
  <c r="BM256"/>
  <c r="CA256"/>
  <c r="BQ256"/>
  <c r="BU256"/>
  <c r="BY256"/>
  <c r="BI256"/>
  <c r="BS256"/>
  <c r="BW256"/>
  <c r="BK256"/>
  <c r="BO256"/>
  <c r="G257" l="1"/>
  <c r="R257" s="1"/>
  <c r="F257"/>
  <c r="C258" s="1"/>
  <c r="D258" l="1"/>
  <c r="BO257"/>
  <c r="BS257"/>
  <c r="BW257"/>
  <c r="BU257"/>
  <c r="BK257"/>
  <c r="BM257"/>
  <c r="BY257"/>
  <c r="BQ257"/>
  <c r="CA257"/>
  <c r="BI257"/>
  <c r="E258"/>
  <c r="G258" l="1"/>
  <c r="R258" s="1"/>
  <c r="F258"/>
  <c r="C259" s="1"/>
  <c r="BI259" s="1"/>
  <c r="D259" l="1"/>
  <c r="BY258"/>
  <c r="BO258"/>
  <c r="BS258"/>
  <c r="BW258"/>
  <c r="CA258"/>
  <c r="BI258"/>
  <c r="BM258"/>
  <c r="BQ258"/>
  <c r="BU258"/>
  <c r="BK258"/>
  <c r="E259"/>
  <c r="BI2"/>
  <c r="BI3" l="1"/>
  <c r="BI4" s="1"/>
  <c r="F24" i="1"/>
  <c r="G259" i="2"/>
  <c r="R259" s="1"/>
  <c r="F259"/>
  <c r="C260" s="1"/>
  <c r="G24" i="1" l="1"/>
  <c r="H24"/>
  <c r="D260" i="2"/>
  <c r="BK259"/>
  <c r="BW259"/>
  <c r="BQ259"/>
  <c r="BM259"/>
  <c r="CA259"/>
  <c r="BY259"/>
  <c r="BS259"/>
  <c r="BU259"/>
  <c r="BO259"/>
  <c r="E260"/>
  <c r="F260" l="1"/>
  <c r="C261" s="1"/>
  <c r="G260"/>
  <c r="R260" s="1"/>
  <c r="D261" l="1"/>
  <c r="BW260"/>
  <c r="CA260"/>
  <c r="BQ260"/>
  <c r="BM260"/>
  <c r="BS260"/>
  <c r="BU260"/>
  <c r="BO260"/>
  <c r="BK260"/>
  <c r="BY260"/>
  <c r="E261"/>
  <c r="F261" l="1"/>
  <c r="C262" s="1"/>
  <c r="G261"/>
  <c r="R261" s="1"/>
  <c r="D262" l="1"/>
  <c r="E262"/>
  <c r="BY261"/>
  <c r="BS261"/>
  <c r="BK261"/>
  <c r="BW261"/>
  <c r="BM261"/>
  <c r="CA261"/>
  <c r="BQ261"/>
  <c r="BO261"/>
  <c r="BU261"/>
  <c r="G262" l="1"/>
  <c r="R262" s="1"/>
  <c r="F262"/>
  <c r="C263" s="1"/>
  <c r="D263" l="1"/>
  <c r="E263"/>
  <c r="BM262"/>
  <c r="BU262"/>
  <c r="BY262"/>
  <c r="BK262"/>
  <c r="BQ262"/>
  <c r="BS262"/>
  <c r="BW262"/>
  <c r="CA262"/>
  <c r="BO262"/>
  <c r="G263" l="1"/>
  <c r="R263" s="1"/>
  <c r="F263"/>
  <c r="C264" s="1"/>
  <c r="D264" l="1"/>
  <c r="E264"/>
  <c r="BW263"/>
  <c r="CA263"/>
  <c r="BM263"/>
  <c r="BQ263"/>
  <c r="BU263"/>
  <c r="BY263"/>
  <c r="BK263"/>
  <c r="BO263"/>
  <c r="BS263"/>
  <c r="G264" l="1"/>
  <c r="R264" s="1"/>
  <c r="F264"/>
  <c r="C265" s="1"/>
  <c r="D265" l="1"/>
  <c r="E265"/>
  <c r="BS264"/>
  <c r="BW264"/>
  <c r="CA264"/>
  <c r="BM264"/>
  <c r="BQ264"/>
  <c r="BU264"/>
  <c r="BY264"/>
  <c r="BK264"/>
  <c r="BO264"/>
  <c r="F265" l="1"/>
  <c r="C266" s="1"/>
  <c r="G265"/>
  <c r="R265" s="1"/>
  <c r="D266" l="1"/>
  <c r="E266"/>
  <c r="BQ265"/>
  <c r="BM265"/>
  <c r="CA265"/>
  <c r="BU265"/>
  <c r="BS265"/>
  <c r="BY265"/>
  <c r="BO265"/>
  <c r="BK265"/>
  <c r="BW265"/>
  <c r="G266" l="1"/>
  <c r="R266" s="1"/>
  <c r="F266"/>
  <c r="C267" s="1"/>
  <c r="D267" l="1"/>
  <c r="BQ266"/>
  <c r="BO266"/>
  <c r="BS266"/>
  <c r="BW266"/>
  <c r="CA266"/>
  <c r="BM266"/>
  <c r="BU266"/>
  <c r="BY266"/>
  <c r="BK266"/>
  <c r="E267"/>
  <c r="G267" l="1"/>
  <c r="R267" s="1"/>
  <c r="F267"/>
  <c r="C268" s="1"/>
  <c r="D268" l="1"/>
  <c r="BO267"/>
  <c r="BS267"/>
  <c r="BW267"/>
  <c r="CA267"/>
  <c r="BM267"/>
  <c r="BQ267"/>
  <c r="BU267"/>
  <c r="BY267"/>
  <c r="BK267"/>
  <c r="E268"/>
  <c r="G268" l="1"/>
  <c r="R268" s="1"/>
  <c r="F268"/>
  <c r="C269" s="1"/>
  <c r="D269" l="1"/>
  <c r="BY268"/>
  <c r="BO268"/>
  <c r="BW268"/>
  <c r="CA268"/>
  <c r="BM268"/>
  <c r="BQ268"/>
  <c r="BU268"/>
  <c r="BK268"/>
  <c r="BS268"/>
  <c r="E269"/>
  <c r="F269" l="1"/>
  <c r="C270" s="1"/>
  <c r="G269"/>
  <c r="R269" s="1"/>
  <c r="D270" l="1"/>
  <c r="BM269"/>
  <c r="CA269"/>
  <c r="BW269"/>
  <c r="BS269"/>
  <c r="BO269"/>
  <c r="BY269"/>
  <c r="BK269"/>
  <c r="BQ269"/>
  <c r="BU269"/>
  <c r="E270"/>
  <c r="F270" l="1"/>
  <c r="C271" s="1"/>
  <c r="BK271" s="1"/>
  <c r="G270"/>
  <c r="R270" s="1"/>
  <c r="D271" l="1"/>
  <c r="BS270"/>
  <c r="BW270"/>
  <c r="BO270"/>
  <c r="BK270"/>
  <c r="BQ270"/>
  <c r="BU270"/>
  <c r="BY270"/>
  <c r="CA270"/>
  <c r="BM270"/>
  <c r="BK2"/>
  <c r="E271"/>
  <c r="BK3" l="1"/>
  <c r="BK4" s="1"/>
  <c r="F25" i="1"/>
  <c r="G271" i="2"/>
  <c r="R271" s="1"/>
  <c r="F271"/>
  <c r="C272" s="1"/>
  <c r="G25" i="1" l="1"/>
  <c r="H25"/>
  <c r="D272" i="2"/>
  <c r="BM271"/>
  <c r="BQ271"/>
  <c r="CA271"/>
  <c r="BO271"/>
  <c r="BY271"/>
  <c r="BW271"/>
  <c r="BS271"/>
  <c r="BU271"/>
  <c r="E272"/>
  <c r="F272" l="1"/>
  <c r="C273" s="1"/>
  <c r="G272"/>
  <c r="R272" s="1"/>
  <c r="D273" l="1"/>
  <c r="E273"/>
  <c r="BY272"/>
  <c r="BO272"/>
  <c r="BU272"/>
  <c r="BQ272"/>
  <c r="BM272"/>
  <c r="CA272"/>
  <c r="BW272"/>
  <c r="BS272"/>
  <c r="F273" l="1"/>
  <c r="C274" s="1"/>
  <c r="G273"/>
  <c r="R273" s="1"/>
  <c r="D274" l="1"/>
  <c r="E274"/>
  <c r="BS273"/>
  <c r="BY273"/>
  <c r="BM273"/>
  <c r="CA273"/>
  <c r="BW273"/>
  <c r="BQ273"/>
  <c r="BO273"/>
  <c r="BU273"/>
  <c r="G274" l="1"/>
  <c r="R274" s="1"/>
  <c r="F274"/>
  <c r="C275" s="1"/>
  <c r="D275" l="1"/>
  <c r="E275"/>
  <c r="BY274"/>
  <c r="BW274"/>
  <c r="BS274"/>
  <c r="BO274"/>
  <c r="BU274"/>
  <c r="BQ274"/>
  <c r="BM274"/>
  <c r="CA274"/>
  <c r="G275" l="1"/>
  <c r="R275" s="1"/>
  <c r="F275"/>
  <c r="C276" s="1"/>
  <c r="D276" l="1"/>
  <c r="BQ275"/>
  <c r="CA275"/>
  <c r="BO275"/>
  <c r="BS275"/>
  <c r="BY275"/>
  <c r="BU275"/>
  <c r="BW275"/>
  <c r="BM275"/>
  <c r="E276"/>
  <c r="F276" l="1"/>
  <c r="C277" s="1"/>
  <c r="G276"/>
  <c r="R276" s="1"/>
  <c r="D277" l="1"/>
  <c r="E277"/>
  <c r="BM276"/>
  <c r="CA276"/>
  <c r="BU276"/>
  <c r="BQ276"/>
  <c r="BS276"/>
  <c r="BO276"/>
  <c r="BY276"/>
  <c r="BW276"/>
  <c r="F277" l="1"/>
  <c r="C278" s="1"/>
  <c r="D278" s="1"/>
  <c r="G277"/>
  <c r="R277" s="1"/>
  <c r="BY277" l="1"/>
  <c r="E278"/>
  <c r="G278" s="1"/>
  <c r="R278" s="1"/>
  <c r="BQ277" l="1"/>
  <c r="BO277"/>
  <c r="BS277"/>
  <c r="BW277"/>
  <c r="BU277"/>
  <c r="BM277"/>
  <c r="CA277"/>
  <c r="F278"/>
  <c r="C279" s="1"/>
  <c r="D279" s="1"/>
  <c r="BQ278"/>
  <c r="BW278"/>
  <c r="BM278"/>
  <c r="BU278"/>
  <c r="BS278"/>
  <c r="CA278"/>
  <c r="BY278"/>
  <c r="BO278"/>
  <c r="E279" l="1"/>
  <c r="F279" s="1"/>
  <c r="C280" s="1"/>
  <c r="G279" l="1"/>
  <c r="R279" s="1"/>
  <c r="D280"/>
  <c r="E280"/>
  <c r="BS279" l="1"/>
  <c r="F280"/>
  <c r="C281" s="1"/>
  <c r="G280"/>
  <c r="R280" s="1"/>
  <c r="BY279" l="1"/>
  <c r="BO279"/>
  <c r="BW279"/>
  <c r="BQ279"/>
  <c r="BU279"/>
  <c r="BM279"/>
  <c r="CA279"/>
  <c r="D281"/>
  <c r="E281"/>
  <c r="BU280"/>
  <c r="BW280"/>
  <c r="BM280"/>
  <c r="BS280"/>
  <c r="CA280"/>
  <c r="BY280"/>
  <c r="BQ280"/>
  <c r="BO280"/>
  <c r="F281" l="1"/>
  <c r="C282" s="1"/>
  <c r="G281"/>
  <c r="R281" s="1"/>
  <c r="D282" l="1"/>
  <c r="BW281"/>
  <c r="BS281"/>
  <c r="BU281"/>
  <c r="BM281"/>
  <c r="CA281"/>
  <c r="BQ281"/>
  <c r="BO281"/>
  <c r="BY281"/>
  <c r="E282"/>
  <c r="F282" l="1"/>
  <c r="C283" s="1"/>
  <c r="BM283" s="1"/>
  <c r="G282"/>
  <c r="R282" s="1"/>
  <c r="D283" l="1"/>
  <c r="E283"/>
  <c r="BS282"/>
  <c r="BU282"/>
  <c r="BQ282"/>
  <c r="BO282"/>
  <c r="CA282"/>
  <c r="BY282"/>
  <c r="BW282"/>
  <c r="BM282"/>
  <c r="BM2" l="1"/>
  <c r="G283"/>
  <c r="R283" s="1"/>
  <c r="F283"/>
  <c r="C284" s="1"/>
  <c r="BM3" l="1"/>
  <c r="BM4" s="1"/>
  <c r="F26" i="1"/>
  <c r="D284" i="2"/>
  <c r="BS283"/>
  <c r="CA283"/>
  <c r="BO283"/>
  <c r="BU283"/>
  <c r="BY283"/>
  <c r="BQ283"/>
  <c r="BW283"/>
  <c r="E284"/>
  <c r="G26" i="1" l="1"/>
  <c r="H26"/>
  <c r="G284" i="2"/>
  <c r="R284" s="1"/>
  <c r="F284"/>
  <c r="C285" s="1"/>
  <c r="D285" l="1"/>
  <c r="BS284"/>
  <c r="BY284"/>
  <c r="BQ284"/>
  <c r="BU284"/>
  <c r="BW284"/>
  <c r="CA284"/>
  <c r="BO284"/>
  <c r="E285"/>
  <c r="F285" l="1"/>
  <c r="C286" s="1"/>
  <c r="G285"/>
  <c r="R285" s="1"/>
  <c r="D286" l="1"/>
  <c r="E286"/>
  <c r="CA285"/>
  <c r="BS285"/>
  <c r="BW285"/>
  <c r="BY285"/>
  <c r="BO285"/>
  <c r="BQ285"/>
  <c r="BU285"/>
  <c r="F286" l="1"/>
  <c r="C287" s="1"/>
  <c r="G286"/>
  <c r="R286" s="1"/>
  <c r="D287" l="1"/>
  <c r="E287"/>
  <c r="CA286"/>
  <c r="BS286"/>
  <c r="BO286"/>
  <c r="BW286"/>
  <c r="BU286"/>
  <c r="BQ286"/>
  <c r="BY286"/>
  <c r="G287" l="1"/>
  <c r="R287" s="1"/>
  <c r="F287"/>
  <c r="C288" s="1"/>
  <c r="D288" l="1"/>
  <c r="E288"/>
  <c r="BS287"/>
  <c r="BO287"/>
  <c r="BY287"/>
  <c r="BU287"/>
  <c r="BQ287"/>
  <c r="CA287"/>
  <c r="BW287"/>
  <c r="G288" l="1"/>
  <c r="R288" s="1"/>
  <c r="F288"/>
  <c r="C289" s="1"/>
  <c r="D289" l="1"/>
  <c r="E289"/>
  <c r="BS288"/>
  <c r="BY288"/>
  <c r="BU288"/>
  <c r="BW288"/>
  <c r="CA288"/>
  <c r="BO288"/>
  <c r="BQ288"/>
  <c r="G289" l="1"/>
  <c r="R289" s="1"/>
  <c r="F289"/>
  <c r="C290" s="1"/>
  <c r="D290" l="1"/>
  <c r="E290"/>
  <c r="CA289"/>
  <c r="BU289"/>
  <c r="BY289"/>
  <c r="BO289"/>
  <c r="BW289"/>
  <c r="BQ289"/>
  <c r="BS289"/>
  <c r="F290" l="1"/>
  <c r="C291" s="1"/>
  <c r="G290"/>
  <c r="R290" s="1"/>
  <c r="D291" l="1"/>
  <c r="E291"/>
  <c r="BS290"/>
  <c r="BW290"/>
  <c r="BY290"/>
  <c r="BU290"/>
  <c r="BQ290"/>
  <c r="CA290"/>
  <c r="BO290"/>
  <c r="G291" l="1"/>
  <c r="R291" s="1"/>
  <c r="F291"/>
  <c r="C292" s="1"/>
  <c r="D292" l="1"/>
  <c r="BQ291"/>
  <c r="CA291"/>
  <c r="BW291"/>
  <c r="BS291"/>
  <c r="BO291"/>
  <c r="BY291"/>
  <c r="BU291"/>
  <c r="E292"/>
  <c r="F292" l="1"/>
  <c r="C293" s="1"/>
  <c r="G292"/>
  <c r="R292" s="1"/>
  <c r="D293" l="1"/>
  <c r="BU292"/>
  <c r="BQ292"/>
  <c r="CA292"/>
  <c r="BW292"/>
  <c r="BS292"/>
  <c r="BO292"/>
  <c r="BY292"/>
  <c r="E293"/>
  <c r="G293" l="1"/>
  <c r="R293" s="1"/>
  <c r="F293"/>
  <c r="C294" s="1"/>
  <c r="D294" l="1"/>
  <c r="E294"/>
  <c r="BU293"/>
  <c r="BS293"/>
  <c r="BQ293"/>
  <c r="CA293"/>
  <c r="BW293"/>
  <c r="BY293"/>
  <c r="BO293"/>
  <c r="F294" l="1"/>
  <c r="C295" s="1"/>
  <c r="BO295" s="1"/>
  <c r="G294"/>
  <c r="R294" s="1"/>
  <c r="D295" l="1"/>
  <c r="BY294"/>
  <c r="BQ294"/>
  <c r="CA294"/>
  <c r="BW294"/>
  <c r="BO294"/>
  <c r="BU294"/>
  <c r="BS294"/>
  <c r="E295"/>
  <c r="BO2"/>
  <c r="BO3" l="1"/>
  <c r="BO4" s="1"/>
  <c r="F27" i="1"/>
  <c r="F295" i="2"/>
  <c r="C296" s="1"/>
  <c r="G295"/>
  <c r="R295" s="1"/>
  <c r="G27" i="1" l="1"/>
  <c r="H27"/>
  <c r="D296" i="2"/>
  <c r="E296"/>
  <c r="BQ295"/>
  <c r="BY295"/>
  <c r="BS295"/>
  <c r="CA295"/>
  <c r="BU295"/>
  <c r="BW295"/>
  <c r="F296" l="1"/>
  <c r="C297" s="1"/>
  <c r="G296"/>
  <c r="R296" s="1"/>
  <c r="D297" l="1"/>
  <c r="E297"/>
  <c r="BU296"/>
  <c r="BY296"/>
  <c r="CA296"/>
  <c r="BQ296"/>
  <c r="BS296"/>
  <c r="BW296"/>
  <c r="F297" l="1"/>
  <c r="C298" s="1"/>
  <c r="G297"/>
  <c r="R297" s="1"/>
  <c r="D298" l="1"/>
  <c r="E298"/>
  <c r="BY297"/>
  <c r="BU297"/>
  <c r="BQ297"/>
  <c r="CA297"/>
  <c r="BW297"/>
  <c r="BS297"/>
  <c r="G298" l="1"/>
  <c r="R298" s="1"/>
  <c r="F298"/>
  <c r="C299" s="1"/>
  <c r="D299" l="1"/>
  <c r="BU298"/>
  <c r="BQ298"/>
  <c r="BY298"/>
  <c r="BS298"/>
  <c r="CA298"/>
  <c r="BW298"/>
  <c r="E299"/>
  <c r="G299" l="1"/>
  <c r="R299" s="1"/>
  <c r="F299"/>
  <c r="C300" s="1"/>
  <c r="D300" l="1"/>
  <c r="E300"/>
  <c r="BU299"/>
  <c r="CA299"/>
  <c r="BW299"/>
  <c r="BQ299"/>
  <c r="BY299"/>
  <c r="BS299"/>
  <c r="G300" l="1"/>
  <c r="R300" s="1"/>
  <c r="F300"/>
  <c r="C301" s="1"/>
  <c r="D301" l="1"/>
  <c r="BU300"/>
  <c r="BW300"/>
  <c r="CA300"/>
  <c r="BS300"/>
  <c r="BY300"/>
  <c r="BQ300"/>
  <c r="E301"/>
  <c r="G301" l="1"/>
  <c r="R301" s="1"/>
  <c r="F301"/>
  <c r="C302" s="1"/>
  <c r="D302" l="1"/>
  <c r="BY301"/>
  <c r="BU301"/>
  <c r="BQ301"/>
  <c r="CA301"/>
  <c r="BW301"/>
  <c r="BS301"/>
  <c r="E302" l="1"/>
  <c r="F302" l="1"/>
  <c r="C303" s="1"/>
  <c r="G302"/>
  <c r="R302" s="1"/>
  <c r="D303" l="1"/>
  <c r="BY302"/>
  <c r="BQ302"/>
  <c r="BS302"/>
  <c r="CA302"/>
  <c r="BU302"/>
  <c r="BW302"/>
  <c r="E303" l="1"/>
  <c r="F303" l="1"/>
  <c r="C304" s="1"/>
  <c r="G303"/>
  <c r="R303" s="1"/>
  <c r="D304" l="1"/>
  <c r="BU303"/>
  <c r="CA303"/>
  <c r="BW303"/>
  <c r="BQ303"/>
  <c r="BY303"/>
  <c r="BS303"/>
  <c r="E304" l="1"/>
  <c r="G304" l="1"/>
  <c r="R304" s="1"/>
  <c r="F304"/>
  <c r="C305" s="1"/>
  <c r="D305" l="1"/>
  <c r="BS304"/>
  <c r="BU304"/>
  <c r="BQ304"/>
  <c r="BY304"/>
  <c r="CA304"/>
  <c r="BW304"/>
  <c r="E305" l="1"/>
  <c r="G305" l="1"/>
  <c r="R305" s="1"/>
  <c r="F305"/>
  <c r="C306" s="1"/>
  <c r="D306" l="1"/>
  <c r="CA305"/>
  <c r="BW305"/>
  <c r="BS305"/>
  <c r="BY305"/>
  <c r="BU305"/>
  <c r="BQ305"/>
  <c r="E306"/>
  <c r="F306" l="1"/>
  <c r="C307" s="1"/>
  <c r="BQ307" s="1"/>
  <c r="G306"/>
  <c r="R306" s="1"/>
  <c r="D307" l="1"/>
  <c r="E307"/>
  <c r="BQ306"/>
  <c r="BY306"/>
  <c r="BS306"/>
  <c r="CA306"/>
  <c r="BU306"/>
  <c r="BW306"/>
  <c r="BQ2" l="1"/>
  <c r="F307"/>
  <c r="C308" s="1"/>
  <c r="G307"/>
  <c r="R307" s="1"/>
  <c r="BQ3" l="1"/>
  <c r="BQ4" s="1"/>
  <c r="F28" i="1"/>
  <c r="D308" i="2"/>
  <c r="E308"/>
  <c r="BS307"/>
  <c r="BU307"/>
  <c r="CA307"/>
  <c r="BY307"/>
  <c r="BW307"/>
  <c r="G28" i="1" l="1"/>
  <c r="H28"/>
  <c r="G308" i="2"/>
  <c r="R308" s="1"/>
  <c r="F308"/>
  <c r="C309" s="1"/>
  <c r="D309" l="1"/>
  <c r="BU308"/>
  <c r="BW308"/>
  <c r="BS308"/>
  <c r="BY308"/>
  <c r="CA308"/>
  <c r="E309"/>
  <c r="F309" l="1"/>
  <c r="C310" s="1"/>
  <c r="G309"/>
  <c r="R309" s="1"/>
  <c r="D310" l="1"/>
  <c r="E310"/>
  <c r="BW309"/>
  <c r="BU309"/>
  <c r="BS309"/>
  <c r="CA309"/>
  <c r="BY309"/>
  <c r="F310" l="1"/>
  <c r="C311" s="1"/>
  <c r="G310"/>
  <c r="R310" s="1"/>
  <c r="D311" l="1"/>
  <c r="E311"/>
  <c r="BY310"/>
  <c r="BW310"/>
  <c r="CA310"/>
  <c r="BS310"/>
  <c r="BU310"/>
  <c r="G311" l="1"/>
  <c r="R311" s="1"/>
  <c r="F311"/>
  <c r="C312" s="1"/>
  <c r="D312" l="1"/>
  <c r="CA311"/>
  <c r="BY311"/>
  <c r="BW311"/>
  <c r="BS311"/>
  <c r="BU311"/>
  <c r="E312"/>
  <c r="F312" l="1"/>
  <c r="C313" s="1"/>
  <c r="G312"/>
  <c r="R312" s="1"/>
  <c r="D313" l="1"/>
  <c r="BY312"/>
  <c r="CA312"/>
  <c r="BS312"/>
  <c r="BW312"/>
  <c r="BU312"/>
  <c r="E313"/>
  <c r="F313" l="1"/>
  <c r="C314" s="1"/>
  <c r="G313"/>
  <c r="R313" s="1"/>
  <c r="D314" l="1"/>
  <c r="CA313"/>
  <c r="BU313"/>
  <c r="BW313"/>
  <c r="BY313"/>
  <c r="BS313"/>
  <c r="E314"/>
  <c r="F314" l="1"/>
  <c r="C315" s="1"/>
  <c r="G314"/>
  <c r="R314" s="1"/>
  <c r="D315" l="1"/>
  <c r="E315"/>
  <c r="CA314"/>
  <c r="BY314"/>
  <c r="BW314"/>
  <c r="BU314"/>
  <c r="BS314"/>
  <c r="G315" l="1"/>
  <c r="R315" s="1"/>
  <c r="F315"/>
  <c r="C316" s="1"/>
  <c r="D316" l="1"/>
  <c r="CA315"/>
  <c r="BY315"/>
  <c r="BW315"/>
  <c r="BU315"/>
  <c r="BS315"/>
  <c r="E316"/>
  <c r="G316" l="1"/>
  <c r="R316" s="1"/>
  <c r="F316"/>
  <c r="C317" s="1"/>
  <c r="D317" l="1"/>
  <c r="BU316"/>
  <c r="BS316"/>
  <c r="CA316"/>
  <c r="BY316"/>
  <c r="BW316"/>
  <c r="E317"/>
  <c r="G317" l="1"/>
  <c r="R317" s="1"/>
  <c r="F317"/>
  <c r="C318" s="1"/>
  <c r="D318" l="1"/>
  <c r="BY317"/>
  <c r="BW317"/>
  <c r="BU317"/>
  <c r="BS317"/>
  <c r="CA317"/>
  <c r="E318"/>
  <c r="G318" l="1"/>
  <c r="R318" s="1"/>
  <c r="F318"/>
  <c r="C319" s="1"/>
  <c r="BS319" s="1"/>
  <c r="D319" l="1"/>
  <c r="CA318"/>
  <c r="BY318"/>
  <c r="BU318"/>
  <c r="BW318"/>
  <c r="BS318"/>
  <c r="E319"/>
  <c r="BS2"/>
  <c r="BS3" l="1"/>
  <c r="BS4" s="1"/>
  <c r="F29" i="1"/>
  <c r="G319" i="2"/>
  <c r="R319" s="1"/>
  <c r="F319"/>
  <c r="C320" s="1"/>
  <c r="G29" i="1" l="1"/>
  <c r="H29"/>
  <c r="D320" i="2"/>
  <c r="CA319"/>
  <c r="BW319"/>
  <c r="BU319"/>
  <c r="BY319"/>
  <c r="E320"/>
  <c r="F320" l="1"/>
  <c r="C321" s="1"/>
  <c r="G320"/>
  <c r="R320" s="1"/>
  <c r="D321" l="1"/>
  <c r="BY320"/>
  <c r="CA320"/>
  <c r="BU320"/>
  <c r="BW320"/>
  <c r="E321"/>
  <c r="G321" l="1"/>
  <c r="R321" s="1"/>
  <c r="F321"/>
  <c r="C322" s="1"/>
  <c r="D322" l="1"/>
  <c r="E322"/>
  <c r="CA321"/>
  <c r="BW321"/>
  <c r="BU321"/>
  <c r="BY321"/>
  <c r="F322" l="1"/>
  <c r="C323" s="1"/>
  <c r="G322"/>
  <c r="R322" s="1"/>
  <c r="D323" l="1"/>
  <c r="E323"/>
  <c r="BY322"/>
  <c r="BU322"/>
  <c r="BW322"/>
  <c r="CA322"/>
  <c r="F323" l="1"/>
  <c r="C324" s="1"/>
  <c r="G323"/>
  <c r="R323" s="1"/>
  <c r="D324" l="1"/>
  <c r="CA323"/>
  <c r="BY323"/>
  <c r="BW323"/>
  <c r="BU323"/>
  <c r="E324"/>
  <c r="G324" l="1"/>
  <c r="R324" s="1"/>
  <c r="F324"/>
  <c r="C325" s="1"/>
  <c r="D325" l="1"/>
  <c r="BY324"/>
  <c r="CA324"/>
  <c r="BU324"/>
  <c r="BW324"/>
  <c r="E325"/>
  <c r="G325" l="1"/>
  <c r="R325" s="1"/>
  <c r="F325"/>
  <c r="C326" s="1"/>
  <c r="D326" l="1"/>
  <c r="E326"/>
  <c r="BY325"/>
  <c r="CA325"/>
  <c r="BW325"/>
  <c r="BU325"/>
  <c r="G326" l="1"/>
  <c r="R326" s="1"/>
  <c r="F326"/>
  <c r="C327" s="1"/>
  <c r="D327" l="1"/>
  <c r="E327"/>
  <c r="CA326"/>
  <c r="BU326"/>
  <c r="BW326"/>
  <c r="BY326"/>
  <c r="G327" l="1"/>
  <c r="R327" s="1"/>
  <c r="F327"/>
  <c r="C328" s="1"/>
  <c r="D328" l="1"/>
  <c r="E328"/>
  <c r="CA327"/>
  <c r="BY327"/>
  <c r="BU327"/>
  <c r="BW327"/>
  <c r="F328" l="1"/>
  <c r="C329" s="1"/>
  <c r="G328"/>
  <c r="R328" s="1"/>
  <c r="D329" l="1"/>
  <c r="BU328"/>
  <c r="BW328"/>
  <c r="BY328"/>
  <c r="CA328"/>
  <c r="E329"/>
  <c r="F329" l="1"/>
  <c r="C330" s="1"/>
  <c r="G329"/>
  <c r="R329" s="1"/>
  <c r="D330" l="1"/>
  <c r="BU329"/>
  <c r="CA329"/>
  <c r="BY329"/>
  <c r="BW329"/>
  <c r="E330"/>
  <c r="F330" l="1"/>
  <c r="C331" s="1"/>
  <c r="BU331" s="1"/>
  <c r="G330"/>
  <c r="R330" s="1"/>
  <c r="D331" l="1"/>
  <c r="E331"/>
  <c r="CA330"/>
  <c r="BU330"/>
  <c r="BW330"/>
  <c r="BY330"/>
  <c r="BU2" l="1"/>
  <c r="BU3" s="1"/>
  <c r="BU4" s="1"/>
  <c r="G331"/>
  <c r="R331" s="1"/>
  <c r="F331"/>
  <c r="C332" s="1"/>
  <c r="G30" i="1" l="1"/>
  <c r="H30"/>
  <c r="F30"/>
  <c r="D332" i="2"/>
  <c r="BY331"/>
  <c r="BW331"/>
  <c r="CA331"/>
  <c r="E332"/>
  <c r="F332" l="1"/>
  <c r="C333" s="1"/>
  <c r="G332"/>
  <c r="R332" s="1"/>
  <c r="D333" l="1"/>
  <c r="E333"/>
  <c r="BY332"/>
  <c r="CA332"/>
  <c r="BW332"/>
  <c r="G333" l="1"/>
  <c r="R333" s="1"/>
  <c r="F333"/>
  <c r="C334" s="1"/>
  <c r="D334" l="1"/>
  <c r="BY333"/>
  <c r="BW333"/>
  <c r="CA333"/>
  <c r="E334"/>
  <c r="G334" l="1"/>
  <c r="R334" s="1"/>
  <c r="F334"/>
  <c r="C335" s="1"/>
  <c r="D335" l="1"/>
  <c r="BW334"/>
  <c r="CA334"/>
  <c r="BY334"/>
  <c r="E335"/>
  <c r="F335" l="1"/>
  <c r="C336" s="1"/>
  <c r="G335"/>
  <c r="R335" s="1"/>
  <c r="D336" l="1"/>
  <c r="E336"/>
  <c r="CA335"/>
  <c r="BY335"/>
  <c r="BW335"/>
  <c r="G336" l="1"/>
  <c r="R336" s="1"/>
  <c r="F336"/>
  <c r="C337" s="1"/>
  <c r="D337" l="1"/>
  <c r="CA336"/>
  <c r="BW336"/>
  <c r="BY336"/>
  <c r="E337"/>
  <c r="G337" l="1"/>
  <c r="R337" s="1"/>
  <c r="F337"/>
  <c r="C338" s="1"/>
  <c r="D338" l="1"/>
  <c r="CA337"/>
  <c r="BW337"/>
  <c r="BY337"/>
  <c r="E338"/>
  <c r="F338" l="1"/>
  <c r="C339" s="1"/>
  <c r="G338"/>
  <c r="R338" s="1"/>
  <c r="D339" l="1"/>
  <c r="E339"/>
  <c r="CA338"/>
  <c r="BW338"/>
  <c r="BY338"/>
  <c r="F339" l="1"/>
  <c r="C340" s="1"/>
  <c r="G339"/>
  <c r="R339" s="1"/>
  <c r="D340" l="1"/>
  <c r="E340"/>
  <c r="BW339"/>
  <c r="CA339"/>
  <c r="BY339"/>
  <c r="G340" l="1"/>
  <c r="R340" s="1"/>
  <c r="F340"/>
  <c r="C341" s="1"/>
  <c r="D341" l="1"/>
  <c r="CA340"/>
  <c r="BW340"/>
  <c r="BY340"/>
  <c r="E341"/>
  <c r="F341" l="1"/>
  <c r="C342" s="1"/>
  <c r="G341"/>
  <c r="R341" s="1"/>
  <c r="D342" l="1"/>
  <c r="E342"/>
  <c r="CA341"/>
  <c r="BY341"/>
  <c r="BW341"/>
  <c r="F342" l="1"/>
  <c r="C343" s="1"/>
  <c r="BW343" s="1"/>
  <c r="G342"/>
  <c r="R342" s="1"/>
  <c r="D343" l="1"/>
  <c r="E343"/>
  <c r="BW342"/>
  <c r="BW2" s="1"/>
  <c r="CA342"/>
  <c r="BY342"/>
  <c r="BW3" l="1"/>
  <c r="BW4" s="1"/>
  <c r="F31" i="1"/>
  <c r="F343" i="2"/>
  <c r="C344" s="1"/>
  <c r="G343"/>
  <c r="R343" s="1"/>
  <c r="G31" i="1" l="1"/>
  <c r="H31"/>
  <c r="D344" i="2"/>
  <c r="E344"/>
  <c r="BY343"/>
  <c r="CA343"/>
  <c r="G344" l="1"/>
  <c r="R344" s="1"/>
  <c r="F344"/>
  <c r="C345" s="1"/>
  <c r="D345" l="1"/>
  <c r="BY344"/>
  <c r="CA344"/>
  <c r="E345"/>
  <c r="G345" l="1"/>
  <c r="R345" s="1"/>
  <c r="F345"/>
  <c r="C346" s="1"/>
  <c r="D346" l="1"/>
  <c r="CA345"/>
  <c r="BY345"/>
  <c r="E346"/>
  <c r="G346" l="1"/>
  <c r="R346" s="1"/>
  <c r="F346"/>
  <c r="C347" s="1"/>
  <c r="D347" l="1"/>
  <c r="BY346"/>
  <c r="CA346"/>
  <c r="E347"/>
  <c r="G347" l="1"/>
  <c r="R347" s="1"/>
  <c r="F347"/>
  <c r="C348" s="1"/>
  <c r="D348" l="1"/>
  <c r="E348"/>
  <c r="BY347"/>
  <c r="CA347"/>
  <c r="G348" l="1"/>
  <c r="R348" s="1"/>
  <c r="F348"/>
  <c r="C349" s="1"/>
  <c r="D349" l="1"/>
  <c r="CA348"/>
  <c r="BY348"/>
  <c r="E349"/>
  <c r="G349" l="1"/>
  <c r="R349" s="1"/>
  <c r="F349"/>
  <c r="C350" s="1"/>
  <c r="D350" l="1"/>
  <c r="BY349"/>
  <c r="CA349"/>
  <c r="E350"/>
  <c r="G350" l="1"/>
  <c r="R350" s="1"/>
  <c r="F350"/>
  <c r="C351" s="1"/>
  <c r="D351" l="1"/>
  <c r="CA350"/>
  <c r="BY350"/>
  <c r="E351"/>
  <c r="G351" l="1"/>
  <c r="R351" s="1"/>
  <c r="F351"/>
  <c r="C352" s="1"/>
  <c r="D352" l="1"/>
  <c r="BY351"/>
  <c r="CA351"/>
  <c r="E352"/>
  <c r="F352" l="1"/>
  <c r="C353" s="1"/>
  <c r="G352"/>
  <c r="R352" s="1"/>
  <c r="D353" l="1"/>
  <c r="E353"/>
  <c r="CA352"/>
  <c r="BY352"/>
  <c r="G353" l="1"/>
  <c r="R353" s="1"/>
  <c r="F353"/>
  <c r="C354" s="1"/>
  <c r="D354" l="1"/>
  <c r="CA353"/>
  <c r="BY353"/>
  <c r="E354"/>
  <c r="F354" l="1"/>
  <c r="C355" s="1"/>
  <c r="BY355" s="1"/>
  <c r="G354"/>
  <c r="R354" s="1"/>
  <c r="D355" l="1"/>
  <c r="CA354"/>
  <c r="BY354"/>
  <c r="E355"/>
  <c r="BY2"/>
  <c r="BY3" l="1"/>
  <c r="BY4" s="1"/>
  <c r="F32" i="1"/>
  <c r="F355" i="2"/>
  <c r="C356" s="1"/>
  <c r="G355"/>
  <c r="R355" s="1"/>
  <c r="G32" i="1" l="1"/>
  <c r="H32"/>
  <c r="CA355" i="2"/>
  <c r="D356"/>
  <c r="E356"/>
  <c r="F356" l="1"/>
  <c r="C357" s="1"/>
  <c r="G356"/>
  <c r="R356" s="1"/>
  <c r="CA356" l="1"/>
  <c r="D357"/>
  <c r="E357"/>
  <c r="F357" l="1"/>
  <c r="C358" s="1"/>
  <c r="G357"/>
  <c r="R357" s="1"/>
  <c r="CA357" l="1"/>
  <c r="D358"/>
  <c r="E358"/>
  <c r="G358" l="1"/>
  <c r="R358" s="1"/>
  <c r="F358"/>
  <c r="C359" s="1"/>
  <c r="CA358" l="1"/>
  <c r="D359"/>
  <c r="E359"/>
  <c r="G359" l="1"/>
  <c r="R359" s="1"/>
  <c r="F359"/>
  <c r="C360" s="1"/>
  <c r="CA359" l="1"/>
  <c r="D360"/>
  <c r="E360"/>
  <c r="F360" l="1"/>
  <c r="C361" s="1"/>
  <c r="G360"/>
  <c r="R360" s="1"/>
  <c r="CA360" l="1"/>
  <c r="D361"/>
  <c r="E361"/>
  <c r="F361" l="1"/>
  <c r="C362" s="1"/>
  <c r="G361"/>
  <c r="R361" s="1"/>
  <c r="CA361" l="1"/>
  <c r="D362"/>
  <c r="E362"/>
  <c r="F362" l="1"/>
  <c r="C363" s="1"/>
  <c r="G362"/>
  <c r="R362" s="1"/>
  <c r="CA362" l="1"/>
  <c r="D363"/>
  <c r="E363"/>
  <c r="G363" l="1"/>
  <c r="R363" s="1"/>
  <c r="F363"/>
  <c r="C364" s="1"/>
  <c r="CA363" l="1"/>
  <c r="D364"/>
  <c r="E364"/>
  <c r="F364" l="1"/>
  <c r="C365" s="1"/>
  <c r="G364"/>
  <c r="R364" s="1"/>
  <c r="CA364" l="1"/>
  <c r="D365"/>
  <c r="E365"/>
  <c r="G365" l="1"/>
  <c r="R365" s="1"/>
  <c r="F365"/>
  <c r="C366" s="1"/>
  <c r="CA365" l="1"/>
  <c r="D366"/>
  <c r="E366"/>
  <c r="G366" l="1"/>
  <c r="R366" s="1"/>
  <c r="F366"/>
  <c r="CA366" l="1"/>
  <c r="CA2" l="1"/>
  <c r="CA3" s="1"/>
  <c r="CA4" s="1"/>
  <c r="G33" i="1" l="1"/>
  <c r="H33"/>
  <c r="F33"/>
</calcChain>
</file>

<file path=xl/sharedStrings.xml><?xml version="1.0" encoding="utf-8"?>
<sst xmlns="http://schemas.openxmlformats.org/spreadsheetml/2006/main" count="96" uniqueCount="86">
  <si>
    <t>Property Value</t>
  </si>
  <si>
    <t>Home Loan</t>
  </si>
  <si>
    <t>Interest rate</t>
  </si>
  <si>
    <t>EMI</t>
  </si>
  <si>
    <t>Stamp duty</t>
  </si>
  <si>
    <t>Service Tax</t>
  </si>
  <si>
    <t>Registration</t>
  </si>
  <si>
    <t>Typically not less than 15-20% of property value</t>
  </si>
  <si>
    <t>Loan Tenure (years)</t>
  </si>
  <si>
    <t>Month</t>
  </si>
  <si>
    <t>Any other costs</t>
  </si>
  <si>
    <t>Tax slab</t>
  </si>
  <si>
    <t>Interior decoration</t>
  </si>
  <si>
    <t>Rent</t>
  </si>
  <si>
    <t>Insurance</t>
  </si>
  <si>
    <t xml:space="preserve">interest </t>
  </si>
  <si>
    <t>payment</t>
  </si>
  <si>
    <t xml:space="preserve">Tax </t>
  </si>
  <si>
    <t>benefit</t>
  </si>
  <si>
    <t xml:space="preserve">Water </t>
  </si>
  <si>
    <t>Tax</t>
  </si>
  <si>
    <t xml:space="preserve">Property </t>
  </si>
  <si>
    <t>Sewage</t>
  </si>
  <si>
    <t>Standard</t>
  </si>
  <si>
    <t>deduction</t>
  </si>
  <si>
    <t>Year</t>
  </si>
  <si>
    <t>Loan</t>
  </si>
  <si>
    <t>Balance</t>
  </si>
  <si>
    <t>http://www.dnaindia.com/money/1584125/column-how-is-tax-computed-on-rental-income</t>
  </si>
  <si>
    <t>Principal</t>
  </si>
  <si>
    <t>Before handover</t>
  </si>
  <si>
    <t>Down payment*</t>
  </si>
  <si>
    <t>After  handover by builder</t>
  </si>
  <si>
    <t>After  handover to tenant</t>
  </si>
  <si>
    <t>Other costs (total)</t>
  </si>
  <si>
    <t>Society charges</t>
  </si>
  <si>
    <t xml:space="preserve">with annual increase </t>
  </si>
  <si>
    <t>Society</t>
  </si>
  <si>
    <t>Charges</t>
  </si>
  <si>
    <t>Home insurance annual premium</t>
  </si>
  <si>
    <t>Annual water tax</t>
  </si>
  <si>
    <t>Annual sewage tax</t>
  </si>
  <si>
    <t>Annual property tax</t>
  </si>
  <si>
    <t>IRR(monthly)</t>
  </si>
  <si>
    <t>Nominal</t>
  </si>
  <si>
    <t>pre-tax</t>
  </si>
  <si>
    <t>Rental</t>
  </si>
  <si>
    <t>income</t>
  </si>
  <si>
    <t>post-tax</t>
  </si>
  <si>
    <t>income/loss</t>
  </si>
  <si>
    <t>Net</t>
  </si>
  <si>
    <t>Cash</t>
  </si>
  <si>
    <t>Flow</t>
  </si>
  <si>
    <t>http://articles.economictimes.indiatimes.com/2012-04-23/personal-finance/31386956_1_deductions-home-loans-second-house</t>
  </si>
  <si>
    <t>Penalty to be paid to builder if sold early!</t>
  </si>
  <si>
    <t>Penalty per sq ft</t>
  </si>
  <si>
    <t>Total sq ft</t>
  </si>
  <si>
    <t>http://stockmusings.com/financial-leverage-in-real-estate/</t>
  </si>
  <si>
    <t>Useful links</t>
  </si>
  <si>
    <t>Note:</t>
  </si>
  <si>
    <t>1. To be used for rental property only!</t>
  </si>
  <si>
    <t>2. Losses due to lack of rent are assumed to adjusted against other income</t>
  </si>
  <si>
    <t>Real Estate Returns Calculator  (fill only green cells)</t>
  </si>
  <si>
    <t>RESULT</t>
  </si>
  <si>
    <t>Penalty is applicable for (year)</t>
  </si>
  <si>
    <t>Return (CAGR)</t>
  </si>
  <si>
    <t>3. The percentage for standard deduction is taken as 30%</t>
  </si>
  <si>
    <t>Download more free personal finance calculators from</t>
  </si>
  <si>
    <t>Freefincal</t>
  </si>
  <si>
    <t>Feedback welcome: pattu@iitm.ac.in</t>
  </si>
  <si>
    <t>All  payments assumed to be made on same day!</t>
  </si>
  <si>
    <t xml:space="preserve">How many months after above payment is the </t>
  </si>
  <si>
    <t>property ready for occupation</t>
  </si>
  <si>
    <t>computed from IRR*</t>
  </si>
  <si>
    <t>Return (CAGR)*</t>
  </si>
  <si>
    <t>4. All costs (property, taxes and interiors) are assumed to be paid the same day!</t>
  </si>
  <si>
    <t>5. The EMI payment is also assumed to start only when property is ready for</t>
  </si>
  <si>
    <t>occupation.</t>
  </si>
  <si>
    <t>huge impact on returns.</t>
  </si>
  <si>
    <t xml:space="preserve">6. Although the above two points sound unrealistic, I think they not will have a </t>
  </si>
  <si>
    <t>Annual increase in property value</t>
  </si>
  <si>
    <t>Start month</t>
  </si>
  <si>
    <t>Years tentant stays</t>
  </si>
  <si>
    <t>Property</t>
  </si>
  <si>
    <t>Value</t>
  </si>
  <si>
    <t>(Lakhs)</t>
  </si>
</sst>
</file>

<file path=xl/styles.xml><?xml version="1.0" encoding="utf-8"?>
<styleSheet xmlns="http://schemas.openxmlformats.org/spreadsheetml/2006/main">
  <numFmts count="3">
    <numFmt numFmtId="8" formatCode="&quot;Rs.&quot;\ #,##0.00;[Red]&quot;Rs.&quot;\ \-#,##0.00"/>
    <numFmt numFmtId="43" formatCode="_ * #,##0.00_ ;_ * \-#,##0.00_ ;_ * &quot;-&quot;??_ ;_ @_ "/>
    <numFmt numFmtId="164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color theme="1"/>
      <name val="Calibri"/>
      <family val="2"/>
    </font>
    <font>
      <b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2" applyNumberFormat="1" applyFont="1"/>
    <xf numFmtId="0" fontId="0" fillId="3" borderId="0" xfId="0" applyFill="1"/>
    <xf numFmtId="1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164" fontId="0" fillId="3" borderId="0" xfId="1" applyNumberFormat="1" applyFont="1" applyFill="1"/>
    <xf numFmtId="1" fontId="0" fillId="0" borderId="0" xfId="0" applyNumberFormat="1" applyFill="1" applyAlignment="1">
      <alignment horizontal="center"/>
    </xf>
    <xf numFmtId="1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/>
    <xf numFmtId="0" fontId="0" fillId="2" borderId="0" xfId="0" applyFill="1" applyAlignment="1">
      <alignment horizontal="center"/>
    </xf>
    <xf numFmtId="1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2" fillId="5" borderId="2" xfId="0" applyFont="1" applyFill="1" applyBorder="1"/>
    <xf numFmtId="0" fontId="2" fillId="5" borderId="0" xfId="0" applyFont="1" applyFill="1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3" borderId="0" xfId="0" applyFont="1" applyFill="1"/>
    <xf numFmtId="0" fontId="0" fillId="0" borderId="0" xfId="0" applyFont="1" applyFill="1"/>
    <xf numFmtId="0" fontId="0" fillId="5" borderId="6" xfId="0" applyFont="1" applyFill="1" applyBorder="1" applyAlignment="1"/>
    <xf numFmtId="0" fontId="0" fillId="5" borderId="1" xfId="0" applyFont="1" applyFill="1" applyBorder="1" applyAlignment="1">
      <alignment horizontal="center"/>
    </xf>
    <xf numFmtId="9" fontId="0" fillId="5" borderId="0" xfId="0" applyNumberFormat="1" applyFont="1" applyFill="1"/>
    <xf numFmtId="0" fontId="0" fillId="5" borderId="0" xfId="0" applyFont="1" applyFill="1" applyBorder="1"/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0" fontId="0" fillId="6" borderId="18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0" fillId="6" borderId="20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10" fontId="0" fillId="4" borderId="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0" fontId="0" fillId="3" borderId="3" xfId="0" applyFont="1" applyFill="1" applyBorder="1"/>
    <xf numFmtId="0" fontId="0" fillId="5" borderId="3" xfId="0" applyFont="1" applyFill="1" applyBorder="1"/>
    <xf numFmtId="1" fontId="0" fillId="5" borderId="3" xfId="0" applyNumberFormat="1" applyFont="1" applyFill="1" applyBorder="1"/>
    <xf numFmtId="0" fontId="0" fillId="3" borderId="0" xfId="0" applyFont="1" applyFill="1" applyBorder="1"/>
    <xf numFmtId="0" fontId="0" fillId="5" borderId="9" xfId="0" applyFont="1" applyFill="1" applyBorder="1"/>
    <xf numFmtId="1" fontId="0" fillId="5" borderId="0" xfId="0" applyNumberFormat="1" applyFont="1" applyFill="1" applyBorder="1"/>
    <xf numFmtId="8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5" xfId="0" applyFont="1" applyFill="1" applyBorder="1"/>
    <xf numFmtId="0" fontId="0" fillId="5" borderId="5" xfId="0" applyFont="1" applyFill="1" applyBorder="1"/>
    <xf numFmtId="0" fontId="0" fillId="5" borderId="4" xfId="0" applyFont="1" applyFill="1" applyBorder="1"/>
    <xf numFmtId="1" fontId="0" fillId="5" borderId="5" xfId="0" applyNumberFormat="1" applyFont="1" applyFill="1" applyBorder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5" borderId="0" xfId="0" applyFill="1"/>
    <xf numFmtId="0" fontId="0" fillId="0" borderId="5" xfId="0" applyFont="1" applyBorder="1" applyAlignment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23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5" fillId="6" borderId="0" xfId="3" applyFont="1" applyFill="1" applyBorder="1" applyAlignment="1" applyProtection="1">
      <alignment vertical="center"/>
    </xf>
    <xf numFmtId="2" fontId="0" fillId="0" borderId="0" xfId="0" applyNumberFormat="1" applyFill="1"/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2" xfId="0" applyFont="1" applyFill="1" applyBorder="1" applyAlignment="1"/>
    <xf numFmtId="0" fontId="2" fillId="5" borderId="13" xfId="0" applyFont="1" applyFill="1" applyBorder="1" applyAlignme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6" borderId="15" xfId="3" applyFont="1" applyFill="1" applyBorder="1" applyAlignment="1" applyProtection="1">
      <alignment horizontal="center" vertical="center"/>
    </xf>
    <xf numFmtId="0" fontId="4" fillId="6" borderId="16" xfId="3" applyFont="1" applyFill="1" applyBorder="1" applyAlignment="1" applyProtection="1">
      <alignment horizontal="center" vertical="center"/>
    </xf>
    <xf numFmtId="0" fontId="4" fillId="6" borderId="17" xfId="3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fin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3"/>
  <sheetViews>
    <sheetView tabSelected="1" zoomScale="85" zoomScaleNormal="85" workbookViewId="0">
      <selection activeCell="I12" sqref="I12"/>
    </sheetView>
  </sheetViews>
  <sheetFormatPr defaultRowHeight="14.4"/>
  <cols>
    <col min="1" max="1" width="17.21875" style="26" bestFit="1" customWidth="1"/>
    <col min="2" max="2" width="12.21875" style="26" customWidth="1"/>
    <col min="3" max="3" width="17" style="26" customWidth="1"/>
    <col min="4" max="4" width="1.21875" style="26" customWidth="1"/>
    <col min="5" max="5" width="4.6640625" style="26" customWidth="1"/>
    <col min="6" max="6" width="12.6640625" style="26" hidden="1" customWidth="1"/>
    <col min="7" max="7" width="19.5546875" style="26" hidden="1" customWidth="1"/>
    <col min="8" max="8" width="14.88671875" style="26" bestFit="1" customWidth="1"/>
    <col min="9" max="9" width="14.88671875" style="26" customWidth="1"/>
    <col min="10" max="10" width="11.6640625" style="26" bestFit="1" customWidth="1"/>
    <col min="11" max="11" width="8.88671875" style="26"/>
    <col min="12" max="12" width="9.44140625" style="26" bestFit="1" customWidth="1"/>
    <col min="13" max="13" width="11.33203125" style="26" bestFit="1" customWidth="1"/>
    <col min="14" max="16" width="8.88671875" style="26"/>
    <col min="17" max="17" width="22.44140625" style="26" customWidth="1"/>
    <col min="18" max="18" width="1.109375" style="26" customWidth="1"/>
    <col min="19" max="22" width="8.88671875" style="26"/>
    <col min="23" max="23" width="1.21875" style="26" customWidth="1"/>
    <col min="24" max="27" width="8.88671875" style="26"/>
    <col min="28" max="32" width="8.88671875" style="26" hidden="1" customWidth="1"/>
    <col min="33" max="16384" width="8.88671875" style="26"/>
  </cols>
  <sheetData>
    <row r="1" spans="1:32" ht="15" thickBot="1">
      <c r="A1" s="77" t="s">
        <v>62</v>
      </c>
      <c r="B1" s="78"/>
      <c r="C1" s="78"/>
      <c r="D1" s="68"/>
      <c r="E1" s="93" t="s">
        <v>63</v>
      </c>
      <c r="F1" s="93"/>
      <c r="G1" s="93"/>
      <c r="H1" s="93"/>
      <c r="I1" s="73" t="s">
        <v>83</v>
      </c>
      <c r="J1" s="25" t="s">
        <v>59</v>
      </c>
      <c r="L1" s="27"/>
      <c r="M1" s="27"/>
      <c r="N1" s="27"/>
      <c r="O1" s="27"/>
      <c r="P1" s="27"/>
      <c r="Q1" s="27"/>
      <c r="R1" s="28"/>
      <c r="U1" s="29"/>
      <c r="V1" s="29"/>
      <c r="W1" s="29"/>
      <c r="X1" s="29"/>
      <c r="AB1" s="27">
        <v>1</v>
      </c>
      <c r="AC1" s="27">
        <v>0</v>
      </c>
      <c r="AD1" s="30"/>
      <c r="AE1" s="31">
        <f>C32*12+startmon-1</f>
        <v>360</v>
      </c>
      <c r="AF1" s="32">
        <v>0.1</v>
      </c>
    </row>
    <row r="2" spans="1:32">
      <c r="A2" s="100" t="s">
        <v>30</v>
      </c>
      <c r="B2" s="100"/>
      <c r="C2" s="100"/>
      <c r="D2" s="28"/>
      <c r="E2" s="94" t="s">
        <v>25</v>
      </c>
      <c r="F2" s="65"/>
      <c r="G2" s="67" t="s">
        <v>65</v>
      </c>
      <c r="H2" s="99" t="s">
        <v>74</v>
      </c>
      <c r="I2" s="73" t="s">
        <v>84</v>
      </c>
      <c r="J2" s="26" t="s">
        <v>60</v>
      </c>
      <c r="K2" s="27"/>
      <c r="L2" s="27"/>
      <c r="M2" s="27"/>
      <c r="N2" s="33"/>
      <c r="O2" s="33"/>
      <c r="P2" s="33"/>
      <c r="Q2" s="27"/>
      <c r="R2" s="28"/>
      <c r="U2" s="29"/>
      <c r="V2" s="29"/>
      <c r="W2" s="29"/>
      <c r="X2" s="29"/>
      <c r="AB2" s="27">
        <f t="shared" ref="AB2:AB68" si="0">IF(AB1="","",IF(AB1=$C$8*12,"",AB1+1))</f>
        <v>2</v>
      </c>
      <c r="AC2" s="27">
        <f>AC1+1</f>
        <v>1</v>
      </c>
      <c r="AD2" s="27"/>
      <c r="AE2" s="27"/>
      <c r="AF2" s="32">
        <v>0.2</v>
      </c>
    </row>
    <row r="3" spans="1:32">
      <c r="A3" s="34" t="s">
        <v>0</v>
      </c>
      <c r="B3" s="34"/>
      <c r="C3" s="35">
        <v>5000000</v>
      </c>
      <c r="D3" s="28"/>
      <c r="E3" s="95"/>
      <c r="F3" s="66" t="s">
        <v>43</v>
      </c>
      <c r="G3" s="9" t="s">
        <v>73</v>
      </c>
      <c r="H3" s="95"/>
      <c r="I3" s="73" t="s">
        <v>85</v>
      </c>
      <c r="J3" s="27" t="s">
        <v>61</v>
      </c>
      <c r="K3" s="27"/>
      <c r="L3" s="27"/>
      <c r="M3" s="27"/>
      <c r="N3" s="33"/>
      <c r="O3" s="33"/>
      <c r="P3" s="33"/>
      <c r="Q3" s="27"/>
      <c r="R3" s="28"/>
      <c r="U3" s="29"/>
      <c r="V3" s="29"/>
      <c r="W3" s="29"/>
      <c r="X3" s="29"/>
      <c r="AB3" s="27">
        <f t="shared" si="0"/>
        <v>3</v>
      </c>
      <c r="AC3" s="27">
        <f t="shared" ref="AC3:AC31" si="1">AC2+1</f>
        <v>2</v>
      </c>
      <c r="AD3" s="27"/>
      <c r="AE3" s="27"/>
      <c r="AF3" s="32">
        <v>0.3</v>
      </c>
    </row>
    <row r="4" spans="1:32">
      <c r="A4" s="34" t="s">
        <v>31</v>
      </c>
      <c r="B4" s="34"/>
      <c r="C4" s="35">
        <v>1000000</v>
      </c>
      <c r="D4" s="28"/>
      <c r="E4" s="62">
        <v>1</v>
      </c>
      <c r="F4" s="36">
        <f>'Cash flow chart (do not modify)'!U2</f>
        <v>-5.6237128625631079E-2</v>
      </c>
      <c r="G4" s="36">
        <f>'Cash flow chart (do not modify)'!U3</f>
        <v>-0.50070794787341844</v>
      </c>
      <c r="H4" s="36">
        <f>'Cash flow chart (do not modify)'!U4</f>
        <v>-0.34555498388916239</v>
      </c>
      <c r="I4" s="101">
        <f>value*(1+appr)/100000</f>
        <v>55</v>
      </c>
      <c r="J4" s="27" t="s">
        <v>66</v>
      </c>
      <c r="K4" s="27"/>
      <c r="L4" s="27"/>
      <c r="M4" s="27"/>
      <c r="N4" s="33"/>
      <c r="O4" s="33"/>
      <c r="P4" s="33"/>
      <c r="Q4" s="27"/>
      <c r="R4" s="28"/>
      <c r="U4" s="29"/>
      <c r="V4" s="29"/>
      <c r="W4" s="29"/>
      <c r="X4" s="29"/>
      <c r="AB4" s="27">
        <f t="shared" si="0"/>
        <v>4</v>
      </c>
      <c r="AC4" s="27">
        <f t="shared" si="1"/>
        <v>3</v>
      </c>
      <c r="AD4" s="27"/>
      <c r="AE4" s="27"/>
      <c r="AF4" s="27"/>
    </row>
    <row r="5" spans="1:32">
      <c r="A5" s="84" t="s">
        <v>7</v>
      </c>
      <c r="B5" s="85"/>
      <c r="C5" s="86"/>
      <c r="D5" s="28"/>
      <c r="E5" s="62">
        <f>'Cash flow chart (do not modify)'!W1</f>
        <v>2</v>
      </c>
      <c r="F5" s="36">
        <f>'Cash flow chart (do not modify)'!W2</f>
        <v>-1.6192343114611867E-2</v>
      </c>
      <c r="G5" s="36">
        <f>'Cash flow chart (do not modify)'!W3</f>
        <v>-0.1779042941099499</v>
      </c>
      <c r="H5" s="36">
        <f>'Cash flow chart (do not modify)'!W4</f>
        <v>-0.13825365734945133</v>
      </c>
      <c r="I5" s="101">
        <f>I4*(1+appr)</f>
        <v>60.500000000000007</v>
      </c>
      <c r="J5" s="64" t="s">
        <v>75</v>
      </c>
      <c r="K5" s="27"/>
      <c r="L5" s="27"/>
      <c r="M5" s="27"/>
      <c r="N5" s="33"/>
      <c r="O5" s="33"/>
      <c r="P5" s="33"/>
      <c r="Q5" s="27"/>
      <c r="R5" s="28"/>
      <c r="U5" s="29"/>
      <c r="V5" s="29"/>
      <c r="W5" s="29"/>
      <c r="X5" s="29"/>
      <c r="AB5" s="27">
        <f t="shared" si="0"/>
        <v>5</v>
      </c>
      <c r="AC5" s="27">
        <f t="shared" si="1"/>
        <v>4</v>
      </c>
      <c r="AD5" s="27"/>
      <c r="AE5" s="27"/>
      <c r="AF5" s="27"/>
    </row>
    <row r="6" spans="1:32">
      <c r="A6" s="34" t="s">
        <v>1</v>
      </c>
      <c r="B6" s="34"/>
      <c r="C6" s="35">
        <f>C3-C4</f>
        <v>4000000</v>
      </c>
      <c r="D6" s="28"/>
      <c r="E6" s="62">
        <f>'Cash flow chart (do not modify)'!Y1</f>
        <v>3</v>
      </c>
      <c r="F6" s="36">
        <f>'Cash flow chart (do not modify)'!Y2</f>
        <v>-3.8563270178536661E-3</v>
      </c>
      <c r="G6" s="36">
        <f>'Cash flow chart (do not modify)'!Y3</f>
        <v>-4.5306929038292254E-2</v>
      </c>
      <c r="H6" s="36">
        <f>'Cash flow chart (do not modify)'!Y4</f>
        <v>-3.7714914681797752E-2</v>
      </c>
      <c r="I6" s="101">
        <f>I5*(1+appr)</f>
        <v>66.550000000000011</v>
      </c>
      <c r="J6" s="64" t="s">
        <v>76</v>
      </c>
      <c r="K6" s="27"/>
      <c r="L6" s="27"/>
      <c r="M6" s="27"/>
      <c r="N6" s="33"/>
      <c r="O6" s="33"/>
      <c r="P6" s="33"/>
      <c r="Q6" s="27"/>
      <c r="R6" s="28"/>
      <c r="U6" s="29"/>
      <c r="V6" s="29"/>
      <c r="W6" s="29"/>
      <c r="X6" s="29"/>
      <c r="AB6" s="27">
        <f t="shared" si="0"/>
        <v>6</v>
      </c>
      <c r="AC6" s="27">
        <f t="shared" si="1"/>
        <v>5</v>
      </c>
      <c r="AD6" s="27"/>
      <c r="AE6" s="27"/>
      <c r="AF6" s="27"/>
    </row>
    <row r="7" spans="1:32">
      <c r="A7" s="34" t="s">
        <v>2</v>
      </c>
      <c r="B7" s="34"/>
      <c r="C7" s="37">
        <v>0.105</v>
      </c>
      <c r="D7" s="28"/>
      <c r="E7" s="62">
        <f>'Cash flow chart (do not modify)'!AA1</f>
        <v>4</v>
      </c>
      <c r="F7" s="36">
        <f>'Cash flow chart (do not modify)'!AA2</f>
        <v>3.3691063848503141E-3</v>
      </c>
      <c r="G7" s="36">
        <f>'Cash flow chart (do not modify)'!AA3</f>
        <v>4.1186911986589747E-2</v>
      </c>
      <c r="H7" s="36">
        <f>'Cash flow chart (do not modify)'!AA4</f>
        <v>3.5669350876321879E-2</v>
      </c>
      <c r="I7" s="101">
        <f>I6*(1+appr)</f>
        <v>73.205000000000013</v>
      </c>
      <c r="J7" s="64" t="s">
        <v>77</v>
      </c>
      <c r="K7" s="27"/>
      <c r="L7" s="27"/>
      <c r="M7" s="27"/>
      <c r="N7" s="33"/>
      <c r="O7" s="33"/>
      <c r="P7" s="33"/>
      <c r="Q7" s="27"/>
      <c r="R7" s="28"/>
      <c r="U7" s="29"/>
      <c r="V7" s="29"/>
      <c r="W7" s="29"/>
      <c r="X7" s="29"/>
      <c r="AB7" s="27">
        <f t="shared" si="0"/>
        <v>7</v>
      </c>
      <c r="AC7" s="27">
        <f t="shared" si="1"/>
        <v>6</v>
      </c>
      <c r="AD7" s="27"/>
      <c r="AE7" s="27"/>
      <c r="AF7" s="27"/>
    </row>
    <row r="8" spans="1:32">
      <c r="A8" s="34" t="s">
        <v>8</v>
      </c>
      <c r="B8" s="34"/>
      <c r="C8" s="35">
        <v>12</v>
      </c>
      <c r="D8" s="28"/>
      <c r="E8" s="62">
        <f>'Cash flow chart (do not modify)'!AC1</f>
        <v>5</v>
      </c>
      <c r="F8" s="36">
        <f>'Cash flow chart (do not modify)'!AC2</f>
        <v>5.5930747175293753E-3</v>
      </c>
      <c r="G8" s="36">
        <f>'Cash flow chart (do not modify)'!AC3</f>
        <v>6.9220521734612239E-2</v>
      </c>
      <c r="H8" s="36">
        <f>'Cash flow chart (do not modify)'!AC4</f>
        <v>6.1674641307764982E-2</v>
      </c>
      <c r="I8" s="101">
        <f>I7*(1+appr)</f>
        <v>80.525500000000022</v>
      </c>
      <c r="J8" s="64" t="s">
        <v>79</v>
      </c>
      <c r="L8" s="27"/>
      <c r="M8" s="27"/>
      <c r="N8" s="27"/>
      <c r="O8" s="27"/>
      <c r="P8" s="27"/>
      <c r="Q8" s="27"/>
      <c r="R8" s="28"/>
      <c r="U8" s="29"/>
      <c r="V8" s="29"/>
      <c r="W8" s="29"/>
      <c r="X8" s="29"/>
      <c r="AB8" s="27">
        <f t="shared" si="0"/>
        <v>8</v>
      </c>
      <c r="AC8" s="27">
        <f t="shared" si="1"/>
        <v>7</v>
      </c>
      <c r="AD8" s="27"/>
      <c r="AE8" s="27"/>
      <c r="AF8" s="27"/>
    </row>
    <row r="9" spans="1:32">
      <c r="A9" s="34" t="s">
        <v>4</v>
      </c>
      <c r="B9" s="34"/>
      <c r="C9" s="35">
        <v>250000</v>
      </c>
      <c r="D9" s="28"/>
      <c r="E9" s="62">
        <f>'Cash flow chart (do not modify)'!AE1</f>
        <v>6</v>
      </c>
      <c r="F9" s="36">
        <f>'Cash flow chart (do not modify)'!AE2</f>
        <v>6.8808035892183646E-3</v>
      </c>
      <c r="G9" s="36">
        <f>'Cash flow chart (do not modify)'!AE3</f>
        <v>8.5767235658943619E-2</v>
      </c>
      <c r="H9" s="36">
        <f>'Cash flow chart (do not modify)'!AE4</f>
        <v>7.7939942551205815E-2</v>
      </c>
      <c r="I9" s="101">
        <f>I8*(1+appr)</f>
        <v>88.578050000000033</v>
      </c>
      <c r="J9" s="64" t="s">
        <v>78</v>
      </c>
      <c r="K9" s="27"/>
      <c r="L9" s="27"/>
      <c r="M9" s="27"/>
      <c r="N9" s="27"/>
      <c r="O9" s="27"/>
      <c r="P9" s="27"/>
      <c r="Q9" s="27"/>
      <c r="R9" s="28"/>
      <c r="U9" s="29"/>
      <c r="V9" s="29"/>
      <c r="W9" s="29"/>
      <c r="X9" s="29"/>
      <c r="AB9" s="27">
        <f t="shared" si="0"/>
        <v>9</v>
      </c>
      <c r="AC9" s="27">
        <f t="shared" si="1"/>
        <v>8</v>
      </c>
      <c r="AD9" s="27"/>
      <c r="AE9" s="27"/>
      <c r="AF9" s="27"/>
    </row>
    <row r="10" spans="1:32" ht="15" thickBot="1">
      <c r="A10" s="34" t="s">
        <v>6</v>
      </c>
      <c r="B10" s="34"/>
      <c r="C10" s="35">
        <v>50000</v>
      </c>
      <c r="D10" s="28"/>
      <c r="E10" s="62">
        <f>'Cash flow chart (do not modify)'!AG1</f>
        <v>7</v>
      </c>
      <c r="F10" s="36">
        <f>'Cash flow chart (do not modify)'!AG2</f>
        <v>7.6731116337484858E-3</v>
      </c>
      <c r="G10" s="36">
        <f>'Cash flow chart (do not modify)'!AG3</f>
        <v>9.6064323890059145E-2</v>
      </c>
      <c r="H10" s="36">
        <f>'Cash flow chart (do not modify)'!AG4</f>
        <v>8.8563575818434354E-2</v>
      </c>
      <c r="I10" s="101">
        <f>I9*(1+appr)</f>
        <v>97.435855000000046</v>
      </c>
      <c r="J10" s="27"/>
      <c r="K10" s="27"/>
      <c r="L10" s="27"/>
      <c r="M10" s="27"/>
      <c r="N10" s="27"/>
      <c r="O10" s="27"/>
      <c r="P10" s="27"/>
      <c r="Q10" s="27"/>
      <c r="R10" s="28"/>
      <c r="U10" s="29"/>
      <c r="V10" s="29"/>
      <c r="W10" s="29"/>
      <c r="X10" s="29"/>
      <c r="AB10" s="27">
        <f t="shared" si="0"/>
        <v>10</v>
      </c>
      <c r="AC10" s="27">
        <f t="shared" si="1"/>
        <v>9</v>
      </c>
      <c r="AD10" s="27"/>
      <c r="AE10" s="27"/>
      <c r="AF10" s="27"/>
    </row>
    <row r="11" spans="1:32">
      <c r="A11" s="34" t="s">
        <v>5</v>
      </c>
      <c r="B11" s="34"/>
      <c r="C11" s="35">
        <v>154500</v>
      </c>
      <c r="D11" s="28"/>
      <c r="E11" s="62">
        <f>'Cash flow chart (do not modify)'!AI1</f>
        <v>8</v>
      </c>
      <c r="F11" s="36">
        <f>'Cash flow chart (do not modify)'!AI2</f>
        <v>8.1802257784059761E-3</v>
      </c>
      <c r="G11" s="36">
        <f>'Cash flow chart (do not modify)'!AI3</f>
        <v>0.10270184283897099</v>
      </c>
      <c r="H11" s="36">
        <f>'Cash flow chart (do not modify)'!AI4</f>
        <v>9.5722666956361391E-2</v>
      </c>
      <c r="I11" s="101">
        <f>I10*(1+appr)</f>
        <v>107.17944050000006</v>
      </c>
      <c r="J11" s="27"/>
      <c r="K11" s="96" t="s">
        <v>67</v>
      </c>
      <c r="L11" s="97"/>
      <c r="M11" s="97"/>
      <c r="N11" s="97"/>
      <c r="O11" s="97"/>
      <c r="P11" s="98"/>
      <c r="Q11" s="27"/>
      <c r="R11" s="28"/>
      <c r="U11" s="29"/>
      <c r="V11" s="29"/>
      <c r="W11" s="29"/>
      <c r="X11" s="29"/>
      <c r="AB11" s="27">
        <f t="shared" si="0"/>
        <v>11</v>
      </c>
      <c r="AC11" s="27">
        <f t="shared" si="1"/>
        <v>10</v>
      </c>
      <c r="AD11" s="27"/>
      <c r="AE11" s="27"/>
      <c r="AF11" s="27"/>
    </row>
    <row r="12" spans="1:32">
      <c r="A12" s="34" t="s">
        <v>6</v>
      </c>
      <c r="B12" s="34"/>
      <c r="C12" s="35">
        <v>50000</v>
      </c>
      <c r="D12" s="28"/>
      <c r="E12" s="62">
        <f>'Cash flow chart (do not modify)'!AK1</f>
        <v>9</v>
      </c>
      <c r="F12" s="36">
        <f>'Cash flow chart (do not modify)'!AK2</f>
        <v>8.5128851451211386E-3</v>
      </c>
      <c r="G12" s="36">
        <f>'Cash flow chart (do not modify)'!AK3</f>
        <v>0.1070759480894754</v>
      </c>
      <c r="H12" s="36">
        <f>'Cash flow chart (do not modify)'!AK4</f>
        <v>0.10065489159859956</v>
      </c>
      <c r="I12" s="101">
        <f>I11*(1+appr)</f>
        <v>117.89738455000007</v>
      </c>
      <c r="J12" s="27"/>
      <c r="K12" s="38"/>
      <c r="L12" s="70"/>
      <c r="M12" s="71" t="s">
        <v>68</v>
      </c>
      <c r="N12" s="70"/>
      <c r="O12" s="70"/>
      <c r="P12" s="40"/>
      <c r="Q12" s="27"/>
      <c r="R12" s="28"/>
      <c r="U12" s="29"/>
      <c r="V12" s="29"/>
      <c r="W12" s="29"/>
      <c r="X12" s="29"/>
      <c r="AB12" s="27">
        <f t="shared" si="0"/>
        <v>12</v>
      </c>
      <c r="AC12" s="27">
        <f t="shared" si="1"/>
        <v>11</v>
      </c>
      <c r="AD12" s="27"/>
      <c r="AE12" s="27"/>
      <c r="AF12" s="27"/>
    </row>
    <row r="13" spans="1:32">
      <c r="A13" s="62" t="s">
        <v>10</v>
      </c>
      <c r="B13" s="34"/>
      <c r="C13" s="35"/>
      <c r="D13" s="28"/>
      <c r="E13" s="62">
        <f>'Cash flow chart (do not modify)'!AM1</f>
        <v>10</v>
      </c>
      <c r="F13" s="36">
        <f>'Cash flow chart (do not modify)'!AM2</f>
        <v>8.7338469137018624E-3</v>
      </c>
      <c r="G13" s="36">
        <f>'Cash flow chart (do not modify)'!AM3</f>
        <v>0.10999013734757779</v>
      </c>
      <c r="H13" s="36">
        <f>'Cash flow chart (do not modify)'!AM4</f>
        <v>0.10410295449242653</v>
      </c>
      <c r="I13" s="101">
        <f>I12*(1+appr)</f>
        <v>129.68712300500007</v>
      </c>
      <c r="J13" s="27"/>
      <c r="K13" s="38"/>
      <c r="L13" s="70" t="s">
        <v>69</v>
      </c>
      <c r="M13" s="70"/>
      <c r="N13" s="70"/>
      <c r="O13" s="70"/>
      <c r="P13" s="40"/>
      <c r="Q13" s="27"/>
      <c r="R13" s="28"/>
      <c r="U13" s="29"/>
      <c r="V13" s="29"/>
      <c r="W13" s="29"/>
      <c r="X13" s="29"/>
      <c r="AB13" s="27">
        <f t="shared" si="0"/>
        <v>13</v>
      </c>
      <c r="AC13" s="27">
        <f t="shared" si="1"/>
        <v>12</v>
      </c>
      <c r="AD13" s="27"/>
      <c r="AE13" s="27"/>
      <c r="AF13" s="27"/>
    </row>
    <row r="14" spans="1:32">
      <c r="A14" s="87" t="s">
        <v>32</v>
      </c>
      <c r="B14" s="87"/>
      <c r="C14" s="87"/>
      <c r="D14" s="28"/>
      <c r="E14" s="62">
        <f>'Cash flow chart (do not modify)'!AO1</f>
        <v>11</v>
      </c>
      <c r="F14" s="36">
        <f>'Cash flow chart (do not modify)'!AO2</f>
        <v>8.8807279839126698E-3</v>
      </c>
      <c r="G14" s="36">
        <f>'Cash flow chart (do not modify)'!AO3</f>
        <v>0.11193119053491407</v>
      </c>
      <c r="H14" s="36">
        <f>'Cash flow chart (do not modify)'!AO4</f>
        <v>0.10653243983697086</v>
      </c>
      <c r="I14" s="101">
        <f>I13*(1+appr)</f>
        <v>142.65583530550009</v>
      </c>
      <c r="J14" s="27"/>
      <c r="K14" s="38"/>
      <c r="L14" s="70"/>
      <c r="M14" s="70"/>
      <c r="N14" s="70"/>
      <c r="O14" s="70"/>
      <c r="P14" s="40"/>
      <c r="Q14" s="27"/>
      <c r="R14" s="28"/>
      <c r="U14" s="29"/>
      <c r="V14" s="29"/>
      <c r="W14" s="29"/>
      <c r="X14" s="29"/>
      <c r="AB14" s="27">
        <f t="shared" si="0"/>
        <v>14</v>
      </c>
      <c r="AC14" s="27">
        <f t="shared" si="1"/>
        <v>13</v>
      </c>
      <c r="AD14" s="27"/>
      <c r="AE14" s="27"/>
      <c r="AF14" s="27"/>
    </row>
    <row r="15" spans="1:32">
      <c r="A15" s="83" t="s">
        <v>12</v>
      </c>
      <c r="B15" s="83"/>
      <c r="C15" s="35">
        <v>1000000</v>
      </c>
      <c r="D15" s="28"/>
      <c r="E15" s="62">
        <f>'Cash flow chart (do not modify)'!AQ1</f>
        <v>12</v>
      </c>
      <c r="F15" s="36">
        <f>'Cash flow chart (do not modify)'!AQ2</f>
        <v>8.9770990326914196E-3</v>
      </c>
      <c r="G15" s="36">
        <f>'Cash flow chart (do not modify)'!AQ3</f>
        <v>0.1132064369114314</v>
      </c>
      <c r="H15" s="36">
        <f>'Cash flow chart (do not modify)'!AQ4</f>
        <v>0.10824590699364919</v>
      </c>
      <c r="I15" s="101">
        <f>I14*(1+appr)</f>
        <v>156.92141883605012</v>
      </c>
      <c r="J15" s="27"/>
      <c r="K15" s="38"/>
      <c r="L15" s="39"/>
      <c r="M15" s="39"/>
      <c r="N15" s="39"/>
      <c r="O15" s="39"/>
      <c r="P15" s="40"/>
      <c r="Q15" s="27"/>
      <c r="R15" s="28"/>
      <c r="U15" s="29"/>
      <c r="V15" s="29"/>
      <c r="W15" s="29"/>
      <c r="X15" s="29"/>
      <c r="AB15" s="27">
        <f t="shared" si="0"/>
        <v>15</v>
      </c>
      <c r="AC15" s="27">
        <f t="shared" si="1"/>
        <v>14</v>
      </c>
      <c r="AD15" s="27"/>
      <c r="AE15" s="27"/>
      <c r="AF15" s="27"/>
    </row>
    <row r="16" spans="1:32" ht="15" thickBot="1">
      <c r="A16" s="83" t="s">
        <v>10</v>
      </c>
      <c r="B16" s="83"/>
      <c r="C16" s="35"/>
      <c r="D16" s="28"/>
      <c r="E16" s="62">
        <f>'Cash flow chart (do not modify)'!AS1</f>
        <v>13</v>
      </c>
      <c r="F16" s="36">
        <f>'Cash flow chart (do not modify)'!AS2</f>
        <v>9.0453098699804901E-3</v>
      </c>
      <c r="G16" s="36">
        <f>'Cash flow chart (do not modify)'!AS3</f>
        <v>0.11410985860078848</v>
      </c>
      <c r="H16" s="36">
        <f>'Cash flow chart (do not modify)'!AS4</f>
        <v>0.10952776096280414</v>
      </c>
      <c r="I16" s="101">
        <f>I15*(1+appr)</f>
        <v>172.61356071965514</v>
      </c>
      <c r="J16" s="27"/>
      <c r="K16" s="41"/>
      <c r="L16" s="42"/>
      <c r="M16" s="42"/>
      <c r="N16" s="42"/>
      <c r="O16" s="42"/>
      <c r="P16" s="43"/>
      <c r="Q16" s="27"/>
      <c r="R16" s="28"/>
      <c r="U16" s="29"/>
      <c r="V16" s="29"/>
      <c r="W16" s="29"/>
      <c r="X16" s="29"/>
      <c r="AB16" s="27">
        <f t="shared" si="0"/>
        <v>16</v>
      </c>
      <c r="AC16" s="27">
        <f t="shared" si="1"/>
        <v>15</v>
      </c>
      <c r="AD16" s="27"/>
      <c r="AE16" s="27"/>
      <c r="AF16" s="27"/>
    </row>
    <row r="17" spans="1:32">
      <c r="A17" s="84" t="s">
        <v>35</v>
      </c>
      <c r="B17" s="86"/>
      <c r="C17" s="35">
        <v>5000</v>
      </c>
      <c r="D17" s="28"/>
      <c r="E17" s="62">
        <f>'Cash flow chart (do not modify)'!AU1</f>
        <v>14</v>
      </c>
      <c r="F17" s="36">
        <f>'Cash flow chart (do not modify)'!AU2</f>
        <v>9.0960656235728864E-3</v>
      </c>
      <c r="G17" s="36">
        <f>'Cash flow chart (do not modify)'!AU3</f>
        <v>0.11478253165079</v>
      </c>
      <c r="H17" s="36">
        <f>'Cash flow chart (do not modify)'!AU4</f>
        <v>0.11052231553760683</v>
      </c>
      <c r="I17" s="101">
        <f>I16*(1+appr)</f>
        <v>189.87491679162068</v>
      </c>
      <c r="J17" s="27"/>
      <c r="L17" s="27"/>
      <c r="M17" s="27"/>
      <c r="N17" s="27"/>
      <c r="O17" s="27"/>
      <c r="P17" s="27"/>
      <c r="Q17" s="27"/>
      <c r="R17" s="28"/>
      <c r="U17" s="29"/>
      <c r="V17" s="29"/>
      <c r="W17" s="29"/>
      <c r="X17" s="29"/>
      <c r="AB17" s="27">
        <f t="shared" si="0"/>
        <v>17</v>
      </c>
      <c r="AC17" s="27">
        <f t="shared" si="1"/>
        <v>16</v>
      </c>
      <c r="AD17" s="27"/>
      <c r="AE17" s="27"/>
      <c r="AF17" s="27"/>
    </row>
    <row r="18" spans="1:32">
      <c r="A18" s="84" t="s">
        <v>36</v>
      </c>
      <c r="B18" s="86"/>
      <c r="C18" s="37">
        <v>0.01</v>
      </c>
      <c r="D18" s="28"/>
      <c r="E18" s="62">
        <f>'Cash flow chart (do not modify)'!AW1</f>
        <v>15</v>
      </c>
      <c r="F18" s="36">
        <f>'Cash flow chart (do not modify)'!AW2</f>
        <v>9.1338709262612141E-3</v>
      </c>
      <c r="G18" s="36">
        <f>'Cash flow chart (do not modify)'!AW3</f>
        <v>0.11528381248238406</v>
      </c>
      <c r="H18" s="36">
        <f>'Cash flow chart (do not modify)'!AW4</f>
        <v>0.11130079326776091</v>
      </c>
      <c r="I18" s="101">
        <f>I17*(1+appr)</f>
        <v>208.86240847078275</v>
      </c>
      <c r="J18" s="27"/>
      <c r="K18" s="27"/>
      <c r="L18" s="27"/>
      <c r="M18" s="27"/>
      <c r="N18" s="27"/>
      <c r="O18" s="27"/>
      <c r="P18" s="27"/>
      <c r="Q18" s="27"/>
      <c r="R18" s="28"/>
      <c r="U18" s="29"/>
      <c r="V18" s="29"/>
      <c r="W18" s="29"/>
      <c r="X18" s="29"/>
      <c r="AB18" s="27">
        <f t="shared" si="0"/>
        <v>18</v>
      </c>
      <c r="AC18" s="27">
        <f t="shared" si="1"/>
        <v>17</v>
      </c>
      <c r="AD18" s="27"/>
      <c r="AE18" s="27"/>
      <c r="AF18" s="27"/>
    </row>
    <row r="19" spans="1:32">
      <c r="A19" s="34" t="s">
        <v>39</v>
      </c>
      <c r="B19" s="34"/>
      <c r="C19" s="35">
        <v>5000</v>
      </c>
      <c r="D19" s="28"/>
      <c r="E19" s="62">
        <f>'Cash flow chart (do not modify)'!AY1</f>
        <v>16</v>
      </c>
      <c r="F19" s="36">
        <f>'Cash flow chart (do not modify)'!AY2</f>
        <v>9.1618418552352476E-3</v>
      </c>
      <c r="G19" s="36">
        <f>'Cash flow chart (do not modify)'!AY3</f>
        <v>0.11565482704837993</v>
      </c>
      <c r="H19" s="36">
        <f>'Cash flow chart (do not modify)'!AY4</f>
        <v>0.11191305862530956</v>
      </c>
      <c r="I19" s="101">
        <f>I18*(1+appr)</f>
        <v>229.74864931786104</v>
      </c>
      <c r="J19" s="27"/>
      <c r="K19" s="27"/>
      <c r="L19" s="27"/>
      <c r="M19" s="27"/>
      <c r="N19" s="27"/>
      <c r="O19" s="27"/>
      <c r="P19" s="27"/>
      <c r="Q19" s="27"/>
      <c r="R19" s="28"/>
      <c r="U19" s="29"/>
      <c r="V19" s="29"/>
      <c r="W19" s="29"/>
      <c r="X19" s="29"/>
      <c r="AB19" s="27">
        <f t="shared" si="0"/>
        <v>19</v>
      </c>
      <c r="AC19" s="27">
        <f t="shared" si="1"/>
        <v>18</v>
      </c>
      <c r="AD19" s="27"/>
      <c r="AE19" s="27"/>
      <c r="AF19" s="27"/>
    </row>
    <row r="20" spans="1:32">
      <c r="A20" s="83" t="s">
        <v>40</v>
      </c>
      <c r="B20" s="83"/>
      <c r="C20" s="35">
        <v>1000</v>
      </c>
      <c r="D20" s="28"/>
      <c r="E20" s="62">
        <f>'Cash flow chart (do not modify)'!BA1</f>
        <v>17</v>
      </c>
      <c r="F20" s="36">
        <f>'Cash flow chart (do not modify)'!BA2</f>
        <v>9.1822031836207834E-3</v>
      </c>
      <c r="G20" s="36">
        <f>'Cash flow chart (do not modify)'!BA3</f>
        <v>0.1159249768026549</v>
      </c>
      <c r="H20" s="36">
        <f>'Cash flow chart (do not modify)'!BA4</f>
        <v>0.11239511465139337</v>
      </c>
      <c r="I20" s="101">
        <f>I19*(1+appr)</f>
        <v>252.72351424964717</v>
      </c>
      <c r="J20" s="27"/>
      <c r="K20" s="27"/>
      <c r="L20" s="27"/>
      <c r="M20" s="27"/>
      <c r="N20" s="27"/>
      <c r="O20" s="27"/>
      <c r="P20" s="27"/>
      <c r="Q20" s="27"/>
      <c r="R20" s="28"/>
      <c r="U20" s="29"/>
      <c r="V20" s="29"/>
      <c r="W20" s="29"/>
      <c r="X20" s="29"/>
      <c r="AB20" s="27">
        <f t="shared" si="0"/>
        <v>20</v>
      </c>
      <c r="AC20" s="27">
        <f t="shared" si="1"/>
        <v>19</v>
      </c>
      <c r="AD20" s="27"/>
      <c r="AE20" s="27"/>
      <c r="AF20" s="27"/>
    </row>
    <row r="21" spans="1:32">
      <c r="A21" s="83" t="s">
        <v>41</v>
      </c>
      <c r="B21" s="83"/>
      <c r="C21" s="35">
        <v>1000</v>
      </c>
      <c r="D21" s="28"/>
      <c r="E21" s="62">
        <f>'Cash flow chart (do not modify)'!BC1</f>
        <v>18</v>
      </c>
      <c r="F21" s="36">
        <f>'Cash flow chart (do not modify)'!BC2</f>
        <v>9.196585559259958E-3</v>
      </c>
      <c r="G21" s="36">
        <f>'Cash flow chart (do not modify)'!BC3</f>
        <v>0.11611583522527735</v>
      </c>
      <c r="H21" s="36">
        <f>'Cash flow chart (do not modify)'!BC4</f>
        <v>0.11277361852000184</v>
      </c>
      <c r="I21" s="101">
        <f>I20*(1+appr)</f>
        <v>277.99586567461188</v>
      </c>
      <c r="J21" s="27"/>
      <c r="K21" s="27"/>
      <c r="L21" s="27"/>
      <c r="M21" s="27"/>
      <c r="N21" s="27"/>
      <c r="O21" s="27"/>
      <c r="P21" s="27"/>
      <c r="Q21" s="27"/>
      <c r="R21" s="28"/>
      <c r="U21" s="29"/>
      <c r="V21" s="29"/>
      <c r="W21" s="29"/>
      <c r="X21" s="29"/>
      <c r="AB21" s="27">
        <f t="shared" si="0"/>
        <v>21</v>
      </c>
      <c r="AC21" s="27">
        <f t="shared" si="1"/>
        <v>20</v>
      </c>
      <c r="AD21" s="27"/>
      <c r="AE21" s="27"/>
      <c r="AF21" s="27"/>
    </row>
    <row r="22" spans="1:32">
      <c r="A22" s="83" t="s">
        <v>42</v>
      </c>
      <c r="B22" s="83"/>
      <c r="C22" s="35">
        <v>2000</v>
      </c>
      <c r="D22" s="28"/>
      <c r="E22" s="62">
        <f>'Cash flow chart (do not modify)'!BE1</f>
        <v>19</v>
      </c>
      <c r="F22" s="36">
        <f>'Cash flow chart (do not modify)'!BE2</f>
        <v>9.206210884270807E-3</v>
      </c>
      <c r="G22" s="36">
        <f>'Cash flow chart (do not modify)'!BE3</f>
        <v>0.11624358287775549</v>
      </c>
      <c r="H22" s="36">
        <f>'Cash flow chart (do not modify)'!BE4</f>
        <v>0.1130687161325695</v>
      </c>
      <c r="I22" s="101">
        <f>I21*(1+appr)</f>
        <v>305.79545224207311</v>
      </c>
      <c r="J22" s="27"/>
      <c r="K22" s="27"/>
      <c r="L22" s="27"/>
      <c r="M22" s="27"/>
      <c r="N22" s="27"/>
      <c r="O22" s="27"/>
      <c r="P22" s="27"/>
      <c r="Q22" s="27"/>
      <c r="R22" s="28"/>
      <c r="U22" s="29"/>
      <c r="V22" s="29"/>
      <c r="W22" s="29"/>
      <c r="X22" s="29"/>
      <c r="AB22" s="27">
        <f t="shared" si="0"/>
        <v>22</v>
      </c>
      <c r="AC22" s="27">
        <f t="shared" si="1"/>
        <v>21</v>
      </c>
      <c r="AD22" s="27"/>
      <c r="AE22" s="27"/>
      <c r="AF22" s="27"/>
    </row>
    <row r="23" spans="1:32">
      <c r="A23" s="88" t="s">
        <v>70</v>
      </c>
      <c r="B23" s="89"/>
      <c r="C23" s="90"/>
      <c r="D23" s="28"/>
      <c r="E23" s="62">
        <f>'Cash flow chart (do not modify)'!BG1</f>
        <v>20</v>
      </c>
      <c r="F23" s="36">
        <f>'Cash flow chart (do not modify)'!BG2</f>
        <v>9.2120121942909326E-3</v>
      </c>
      <c r="G23" s="36">
        <f>'Cash flow chart (do not modify)'!BG3</f>
        <v>0.11632058454206051</v>
      </c>
      <c r="H23" s="36">
        <f>'Cash flow chart (do not modify)'!BG4</f>
        <v>0.11329591735236175</v>
      </c>
      <c r="I23" s="101">
        <f>I22*(1+appr)</f>
        <v>336.37499746628043</v>
      </c>
      <c r="J23" s="27"/>
      <c r="K23" s="27"/>
      <c r="L23" s="27"/>
      <c r="M23" s="27"/>
      <c r="N23" s="27"/>
      <c r="O23" s="27"/>
      <c r="P23" s="27"/>
      <c r="Q23" s="27"/>
      <c r="R23" s="28"/>
      <c r="U23" s="29"/>
      <c r="V23" s="29"/>
      <c r="W23" s="29"/>
      <c r="X23" s="29"/>
      <c r="AB23" s="27">
        <f t="shared" si="0"/>
        <v>23</v>
      </c>
      <c r="AC23" s="27">
        <f t="shared" si="1"/>
        <v>22</v>
      </c>
      <c r="AD23" s="27"/>
      <c r="AE23" s="27"/>
      <c r="AF23" s="27"/>
    </row>
    <row r="24" spans="1:32">
      <c r="A24" s="84" t="s">
        <v>71</v>
      </c>
      <c r="B24" s="85"/>
      <c r="C24" s="86"/>
      <c r="D24" s="28"/>
      <c r="E24" s="62">
        <f>'Cash flow chart (do not modify)'!BI1</f>
        <v>21</v>
      </c>
      <c r="F24" s="36">
        <f>'Cash flow chart (do not modify)'!BI2</f>
        <v>9.214713600811367E-3</v>
      </c>
      <c r="G24" s="36">
        <f>'Cash flow chart (do not modify)'!BI3</f>
        <v>0.11635644238045151</v>
      </c>
      <c r="H24" s="36">
        <f>'Cash flow chart (do not modify)'!BI4</f>
        <v>0.11346735889144545</v>
      </c>
      <c r="I24" s="101">
        <f>I23*(1+appr)</f>
        <v>370.0124972129085</v>
      </c>
      <c r="J24" s="27"/>
      <c r="K24" s="27"/>
      <c r="L24" s="27"/>
      <c r="M24" s="27"/>
      <c r="N24" s="27"/>
      <c r="O24" s="27"/>
      <c r="P24" s="27"/>
      <c r="Q24" s="27"/>
      <c r="R24" s="28"/>
      <c r="U24" s="29"/>
      <c r="V24" s="29"/>
      <c r="W24" s="29"/>
      <c r="X24" s="29"/>
      <c r="AB24" s="27">
        <f t="shared" si="0"/>
        <v>24</v>
      </c>
      <c r="AC24" s="27">
        <f t="shared" si="1"/>
        <v>23</v>
      </c>
      <c r="AD24" s="27"/>
      <c r="AE24" s="27"/>
      <c r="AF24" s="27"/>
    </row>
    <row r="25" spans="1:32">
      <c r="A25" s="84" t="s">
        <v>72</v>
      </c>
      <c r="B25" s="86"/>
      <c r="C25" s="35">
        <v>10</v>
      </c>
      <c r="D25" s="28"/>
      <c r="E25" s="62">
        <f>'Cash flow chart (do not modify)'!BK1</f>
        <v>22</v>
      </c>
      <c r="F25" s="36">
        <f>'Cash flow chart (do not modify)'!BK2</f>
        <v>9.2148850372886469E-3</v>
      </c>
      <c r="G25" s="36">
        <f>'Cash flow chart (do not modify)'!BK3</f>
        <v>0.1163587180237855</v>
      </c>
      <c r="H25" s="36">
        <f>'Cash flow chart (do not modify)'!BK4</f>
        <v>0.11359265577035829</v>
      </c>
      <c r="I25" s="101">
        <f>I24*(1+appr)</f>
        <v>407.01374693419939</v>
      </c>
      <c r="J25" s="27"/>
      <c r="K25" s="27"/>
      <c r="L25" s="27"/>
      <c r="M25" s="27"/>
      <c r="N25" s="27"/>
      <c r="O25" s="27"/>
      <c r="P25" s="27"/>
      <c r="Q25" s="27"/>
      <c r="R25" s="28"/>
      <c r="U25" s="29"/>
      <c r="V25" s="29"/>
      <c r="W25" s="29"/>
      <c r="X25" s="29"/>
      <c r="AB25" s="27">
        <f t="shared" si="0"/>
        <v>25</v>
      </c>
      <c r="AC25" s="27">
        <f t="shared" si="1"/>
        <v>24</v>
      </c>
      <c r="AD25" s="27"/>
      <c r="AE25" s="27"/>
      <c r="AF25" s="27"/>
    </row>
    <row r="26" spans="1:32">
      <c r="A26" s="87" t="s">
        <v>33</v>
      </c>
      <c r="B26" s="87"/>
      <c r="C26" s="87"/>
      <c r="D26" s="28"/>
      <c r="E26" s="62">
        <f>'Cash flow chart (do not modify)'!BM1</f>
        <v>23</v>
      </c>
      <c r="F26" s="36">
        <f>'Cash flow chart (do not modify)'!BM2</f>
        <v>9.2129806314397086E-3</v>
      </c>
      <c r="G26" s="36">
        <f>'Cash flow chart (do not modify)'!BM3</f>
        <v>0.11633343922888484</v>
      </c>
      <c r="H26" s="36">
        <f>'Cash flow chart (do not modify)'!BM4</f>
        <v>0.11367951843751253</v>
      </c>
      <c r="I26" s="101">
        <f>I25*(1+appr)</f>
        <v>447.71512162761934</v>
      </c>
      <c r="J26" s="27"/>
      <c r="K26" s="27"/>
      <c r="L26" s="27"/>
      <c r="M26" s="27"/>
      <c r="N26" s="27"/>
      <c r="O26" s="27"/>
      <c r="P26" s="27"/>
      <c r="Q26" s="27"/>
      <c r="R26" s="28"/>
      <c r="U26" s="29"/>
      <c r="V26" s="29"/>
      <c r="W26" s="29"/>
      <c r="X26" s="29"/>
      <c r="AB26" s="27">
        <f t="shared" si="0"/>
        <v>26</v>
      </c>
      <c r="AC26" s="27">
        <f t="shared" si="1"/>
        <v>25</v>
      </c>
      <c r="AD26" s="27"/>
      <c r="AE26" s="27"/>
      <c r="AF26" s="27"/>
    </row>
    <row r="27" spans="1:32">
      <c r="A27" s="92" t="s">
        <v>80</v>
      </c>
      <c r="B27" s="91"/>
      <c r="C27" s="37">
        <v>0.1</v>
      </c>
      <c r="D27" s="28"/>
      <c r="E27" s="62">
        <f>'Cash flow chart (do not modify)'!BO1</f>
        <v>24</v>
      </c>
      <c r="F27" s="36">
        <f>'Cash flow chart (do not modify)'!BO2</f>
        <v>9.2093661575118908E-3</v>
      </c>
      <c r="G27" s="36">
        <f>'Cash flow chart (do not modify)'!BO3</f>
        <v>0.11628546269222184</v>
      </c>
      <c r="H27" s="36">
        <f>'Cash flow chart (do not modify)'!BO4</f>
        <v>0.11373420551833804</v>
      </c>
      <c r="I27" s="101">
        <f>I26*(1+appr)</f>
        <v>492.48663379038129</v>
      </c>
      <c r="J27" s="27"/>
      <c r="K27" s="27"/>
      <c r="L27" s="27"/>
      <c r="M27" s="27"/>
      <c r="N27" s="27"/>
      <c r="O27" s="27"/>
      <c r="P27" s="27"/>
      <c r="Q27" s="27"/>
      <c r="R27" s="28"/>
      <c r="U27" s="29"/>
      <c r="V27" s="29"/>
      <c r="W27" s="29"/>
      <c r="X27" s="29"/>
      <c r="AB27" s="27">
        <f t="shared" si="0"/>
        <v>27</v>
      </c>
      <c r="AC27" s="27">
        <f t="shared" si="1"/>
        <v>26</v>
      </c>
      <c r="AD27" s="27"/>
      <c r="AE27" s="27"/>
      <c r="AF27" s="27"/>
    </row>
    <row r="28" spans="1:32">
      <c r="A28" s="91" t="s">
        <v>11</v>
      </c>
      <c r="B28" s="91"/>
      <c r="C28" s="44">
        <v>0.3</v>
      </c>
      <c r="D28" s="28"/>
      <c r="E28" s="62">
        <f>'Cash flow chart (do not modify)'!BQ1</f>
        <v>25</v>
      </c>
      <c r="F28" s="36">
        <f>'Cash flow chart (do not modify)'!BQ2</f>
        <v>9.2043390369544748E-3</v>
      </c>
      <c r="G28" s="36">
        <f>'Cash flow chart (do not modify)'!BQ3</f>
        <v>0.11621873860449305</v>
      </c>
      <c r="H28" s="36">
        <f>'Cash flow chart (do not modify)'!BQ4</f>
        <v>0.11376181798785834</v>
      </c>
      <c r="I28" s="101">
        <f>I27*(1+appr)</f>
        <v>541.73529716941948</v>
      </c>
      <c r="J28" s="27"/>
      <c r="K28" s="27"/>
      <c r="L28" s="27"/>
      <c r="M28" s="27"/>
      <c r="N28" s="27"/>
      <c r="O28" s="27"/>
      <c r="P28" s="27"/>
      <c r="Q28" s="27"/>
      <c r="R28" s="28"/>
      <c r="U28" s="29"/>
      <c r="V28" s="29"/>
      <c r="W28" s="29"/>
      <c r="X28" s="29"/>
      <c r="AB28" s="27">
        <f t="shared" si="0"/>
        <v>28</v>
      </c>
      <c r="AC28" s="27">
        <f t="shared" si="1"/>
        <v>27</v>
      </c>
      <c r="AD28" s="27"/>
      <c r="AE28" s="27"/>
      <c r="AF28" s="27"/>
    </row>
    <row r="29" spans="1:32">
      <c r="A29" s="79" t="s">
        <v>13</v>
      </c>
      <c r="B29" s="79"/>
      <c r="C29" s="74">
        <v>25000</v>
      </c>
      <c r="D29" s="28"/>
      <c r="E29" s="62">
        <f>'Cash flow chart (do not modify)'!BS1</f>
        <v>26</v>
      </c>
      <c r="F29" s="36">
        <f>'Cash flow chart (do not modify)'!BS2</f>
        <v>9.198143149412679E-3</v>
      </c>
      <c r="G29" s="36">
        <f>'Cash flow chart (do not modify)'!BS3</f>
        <v>0.11613650670771691</v>
      </c>
      <c r="H29" s="36">
        <f>'Cash flow chart (do not modify)'!BS4</f>
        <v>0.11376659309960056</v>
      </c>
      <c r="I29" s="101">
        <f>I28*(1+appr)</f>
        <v>595.90882688636145</v>
      </c>
      <c r="J29" s="27"/>
      <c r="K29" s="27"/>
      <c r="L29" s="27"/>
      <c r="M29" s="27"/>
      <c r="N29" s="27"/>
      <c r="O29" s="27"/>
      <c r="P29" s="27"/>
      <c r="Q29" s="27"/>
      <c r="R29" s="28"/>
      <c r="U29" s="29"/>
      <c r="V29" s="29"/>
      <c r="W29" s="29"/>
      <c r="X29" s="29"/>
      <c r="AB29" s="27">
        <f t="shared" si="0"/>
        <v>29</v>
      </c>
      <c r="AC29" s="27">
        <f t="shared" si="1"/>
        <v>28</v>
      </c>
      <c r="AD29" s="27"/>
      <c r="AE29" s="27"/>
      <c r="AF29" s="27"/>
    </row>
    <row r="30" spans="1:32">
      <c r="A30" s="80" t="s">
        <v>36</v>
      </c>
      <c r="B30" s="81"/>
      <c r="C30" s="75">
        <v>0.05</v>
      </c>
      <c r="D30" s="28"/>
      <c r="E30" s="62">
        <f>'Cash flow chart (do not modify)'!BU1</f>
        <v>27</v>
      </c>
      <c r="F30" s="36">
        <f>'Cash flow chart (do not modify)'!BU2</f>
        <v>9.1909799625759687E-3</v>
      </c>
      <c r="G30" s="36">
        <f>'Cash flow chart (do not modify)'!BU3</f>
        <v>0.11604144372396141</v>
      </c>
      <c r="H30" s="36">
        <f>'Cash flow chart (do not modify)'!BU4</f>
        <v>0.1137520357593267</v>
      </c>
      <c r="I30" s="101">
        <f>I29*(1+appr)</f>
        <v>655.49970957499761</v>
      </c>
      <c r="J30" s="27"/>
      <c r="K30" s="27"/>
      <c r="L30" s="27"/>
      <c r="M30" s="27"/>
      <c r="N30" s="27"/>
      <c r="O30" s="27"/>
      <c r="P30" s="27"/>
      <c r="Q30" s="27"/>
      <c r="R30" s="28"/>
      <c r="U30" s="29"/>
      <c r="V30" s="29"/>
      <c r="W30" s="29"/>
      <c r="X30" s="29"/>
      <c r="AB30" s="27">
        <f t="shared" si="0"/>
        <v>30</v>
      </c>
      <c r="AC30" s="27">
        <f t="shared" si="1"/>
        <v>29</v>
      </c>
      <c r="AD30" s="27"/>
      <c r="AE30" s="27"/>
      <c r="AF30" s="27"/>
    </row>
    <row r="31" spans="1:32">
      <c r="A31" s="79" t="s">
        <v>81</v>
      </c>
      <c r="B31" s="79"/>
      <c r="C31" s="76">
        <v>1</v>
      </c>
      <c r="D31" s="28"/>
      <c r="E31" s="62">
        <f>'Cash flow chart (do not modify)'!BW1</f>
        <v>28</v>
      </c>
      <c r="F31" s="36">
        <f>'Cash flow chart (do not modify)'!BW2</f>
        <v>9.1830170074255531E-3</v>
      </c>
      <c r="G31" s="36">
        <f>'Cash flow chart (do not modify)'!BW3</f>
        <v>0.11593577568914748</v>
      </c>
      <c r="H31" s="36">
        <f>'Cash flow chart (do not modify)'!BW4</f>
        <v>0.11372109365949923</v>
      </c>
      <c r="I31" s="101">
        <f>I30*(1+appr)</f>
        <v>721.0496805324974</v>
      </c>
      <c r="J31" s="27"/>
      <c r="K31" s="27"/>
      <c r="L31" s="27"/>
      <c r="M31" s="27"/>
      <c r="N31" s="27"/>
      <c r="O31" s="27"/>
      <c r="P31" s="27"/>
      <c r="Q31" s="27"/>
      <c r="R31" s="28"/>
      <c r="U31" s="29"/>
      <c r="V31" s="29"/>
      <c r="W31" s="29"/>
      <c r="X31" s="29"/>
      <c r="AB31" s="27">
        <f t="shared" si="0"/>
        <v>31</v>
      </c>
      <c r="AC31" s="27">
        <f t="shared" si="1"/>
        <v>30</v>
      </c>
      <c r="AD31" s="27"/>
      <c r="AE31" s="27"/>
      <c r="AF31" s="27"/>
    </row>
    <row r="32" spans="1:32">
      <c r="A32" s="82" t="s">
        <v>82</v>
      </c>
      <c r="B32" s="82"/>
      <c r="C32" s="76">
        <v>30</v>
      </c>
      <c r="D32" s="28"/>
      <c r="E32" s="62">
        <f>'Cash flow chart (do not modify)'!BY1</f>
        <v>29</v>
      </c>
      <c r="F32" s="36">
        <f>'Cash flow chart (do not modify)'!BY2</f>
        <v>9.1743944102552089E-3</v>
      </c>
      <c r="G32" s="36">
        <f>'Cash flow chart (do not modify)'!BY3</f>
        <v>0.11582136457834613</v>
      </c>
      <c r="H32" s="36">
        <f>'Cash flow chart (do not modify)'!BY4</f>
        <v>0.11367622547011502</v>
      </c>
      <c r="I32" s="101">
        <f>I31*(1+appr)</f>
        <v>793.15464858574717</v>
      </c>
      <c r="J32" s="27"/>
      <c r="K32" s="27"/>
      <c r="L32" s="27"/>
      <c r="M32" s="27"/>
      <c r="N32" s="27"/>
      <c r="O32" s="27"/>
      <c r="P32" s="27"/>
      <c r="Q32" s="27"/>
      <c r="R32" s="28"/>
      <c r="U32" s="29"/>
      <c r="V32" s="29"/>
      <c r="W32" s="29"/>
      <c r="X32" s="29"/>
      <c r="AB32" s="27"/>
      <c r="AC32" s="27"/>
      <c r="AD32" s="27"/>
      <c r="AE32" s="27"/>
      <c r="AF32" s="27"/>
    </row>
    <row r="33" spans="1:32">
      <c r="D33" s="28"/>
      <c r="E33" s="45">
        <f>'Cash flow chart (do not modify)'!CA1</f>
        <v>30</v>
      </c>
      <c r="F33" s="46">
        <f>'Cash flow chart (do not modify)'!CA2</f>
        <v>9.1652299826530982E-3</v>
      </c>
      <c r="G33" s="46">
        <f>'Cash flow chart (do not modify)'!CA3</f>
        <v>0.11569977584075164</v>
      </c>
      <c r="H33" s="36">
        <f>'Cash flow chart (do not modify)'!CA4</f>
        <v>0.11361952727433425</v>
      </c>
      <c r="I33" s="101">
        <f>I32*(1+appr)</f>
        <v>872.47011344432201</v>
      </c>
      <c r="J33" s="27"/>
      <c r="K33" s="27"/>
      <c r="L33" s="27"/>
      <c r="M33" s="27"/>
      <c r="N33" s="27"/>
      <c r="O33" s="27"/>
      <c r="P33" s="27"/>
      <c r="Q33" s="27"/>
      <c r="R33" s="28"/>
      <c r="U33" s="29"/>
      <c r="V33" s="29"/>
      <c r="W33" s="29"/>
      <c r="X33" s="29"/>
      <c r="AB33" s="27"/>
      <c r="AC33" s="27"/>
      <c r="AD33" s="27"/>
      <c r="AE33" s="27"/>
      <c r="AF33" s="27"/>
    </row>
    <row r="34" spans="1:32">
      <c r="D34" s="28"/>
      <c r="E34" s="47"/>
      <c r="F34" s="48"/>
      <c r="G34" s="48"/>
      <c r="H34" s="63"/>
      <c r="I34" s="63"/>
      <c r="J34" s="27"/>
      <c r="K34" s="27"/>
      <c r="L34" s="27"/>
      <c r="M34" s="27"/>
      <c r="N34" s="27"/>
      <c r="O34" s="27"/>
      <c r="P34" s="27"/>
      <c r="Q34" s="27"/>
      <c r="R34" s="28"/>
      <c r="U34" s="29"/>
      <c r="V34" s="29"/>
      <c r="W34" s="29"/>
      <c r="X34" s="29"/>
      <c r="AB34" s="27"/>
      <c r="AC34" s="27"/>
      <c r="AD34" s="27"/>
      <c r="AE34" s="27"/>
      <c r="AF34" s="27"/>
    </row>
    <row r="35" spans="1:32">
      <c r="A35" s="83" t="s">
        <v>54</v>
      </c>
      <c r="B35" s="83"/>
      <c r="C35" s="83"/>
      <c r="D35" s="49"/>
      <c r="E35" s="24" t="s">
        <v>58</v>
      </c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0"/>
      <c r="Q35" s="50"/>
      <c r="R35" s="28"/>
      <c r="U35" s="29"/>
      <c r="V35" s="29"/>
      <c r="W35" s="29"/>
      <c r="X35" s="29"/>
      <c r="AB35" s="27">
        <f>IF(AB31="","",IF(AB31=$C$8*12,"",AB31+1))</f>
        <v>32</v>
      </c>
      <c r="AC35" s="27"/>
      <c r="AD35" s="27"/>
      <c r="AE35" s="27"/>
      <c r="AF35" s="27"/>
    </row>
    <row r="36" spans="1:32">
      <c r="A36" s="83" t="s">
        <v>55</v>
      </c>
      <c r="B36" s="83"/>
      <c r="C36" s="35">
        <v>200</v>
      </c>
      <c r="D36" s="52"/>
      <c r="E36" s="53" t="s">
        <v>28</v>
      </c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33"/>
      <c r="Q36" s="33"/>
      <c r="R36" s="28"/>
      <c r="U36" s="29"/>
      <c r="V36" s="29"/>
      <c r="W36" s="29"/>
      <c r="X36" s="29"/>
      <c r="AB36" s="27">
        <f t="shared" si="0"/>
        <v>33</v>
      </c>
      <c r="AC36" s="27"/>
      <c r="AD36" s="27"/>
      <c r="AE36" s="27"/>
      <c r="AF36" s="27"/>
    </row>
    <row r="37" spans="1:32">
      <c r="A37" s="83" t="s">
        <v>56</v>
      </c>
      <c r="B37" s="83"/>
      <c r="C37" s="35">
        <v>1500</v>
      </c>
      <c r="D37" s="52"/>
      <c r="E37" s="53" t="s">
        <v>53</v>
      </c>
      <c r="F37" s="33"/>
      <c r="G37" s="33"/>
      <c r="H37" s="33"/>
      <c r="I37" s="33"/>
      <c r="J37" s="33"/>
      <c r="K37" s="33"/>
      <c r="L37" s="33"/>
      <c r="M37" s="33"/>
      <c r="N37" s="33"/>
      <c r="O37" s="54"/>
      <c r="P37" s="33"/>
      <c r="Q37" s="33"/>
      <c r="R37" s="28"/>
      <c r="U37" s="29"/>
      <c r="V37" s="29"/>
      <c r="W37" s="29"/>
      <c r="X37" s="29"/>
      <c r="AB37" s="27">
        <f t="shared" si="0"/>
        <v>34</v>
      </c>
      <c r="AC37" s="27"/>
      <c r="AD37" s="27"/>
      <c r="AE37" s="27"/>
      <c r="AF37" s="27"/>
    </row>
    <row r="38" spans="1:32">
      <c r="A38" s="83" t="s">
        <v>64</v>
      </c>
      <c r="B38" s="83"/>
      <c r="C38" s="35">
        <v>3</v>
      </c>
      <c r="D38" s="57"/>
      <c r="E38" s="59" t="s">
        <v>57</v>
      </c>
      <c r="F38" s="58"/>
      <c r="G38" s="58"/>
      <c r="H38" s="58"/>
      <c r="I38" s="58"/>
      <c r="J38" s="58"/>
      <c r="K38" s="58"/>
      <c r="L38" s="58"/>
      <c r="M38" s="58"/>
      <c r="N38" s="58"/>
      <c r="O38" s="60"/>
      <c r="P38" s="58"/>
      <c r="Q38" s="58"/>
      <c r="R38" s="28"/>
      <c r="U38" s="29"/>
      <c r="V38" s="29"/>
      <c r="W38" s="29"/>
      <c r="X38" s="29"/>
      <c r="AB38" s="27">
        <f t="shared" si="0"/>
        <v>35</v>
      </c>
      <c r="AC38" s="27"/>
      <c r="AD38" s="27"/>
      <c r="AE38" s="27"/>
      <c r="AF38" s="27"/>
    </row>
    <row r="39" spans="1:32" ht="7.8" customHeight="1">
      <c r="A39" s="69"/>
      <c r="B39" s="28"/>
      <c r="C39" s="28"/>
      <c r="D39" s="28"/>
      <c r="E39" s="52"/>
      <c r="F39" s="52"/>
      <c r="G39" s="52"/>
      <c r="H39" s="52"/>
      <c r="I39" s="52"/>
      <c r="J39" s="52"/>
      <c r="K39" s="28"/>
      <c r="L39" s="28"/>
      <c r="M39" s="28"/>
      <c r="N39" s="28"/>
      <c r="O39" s="28"/>
      <c r="P39" s="28"/>
      <c r="Q39" s="28"/>
      <c r="R39" s="28"/>
      <c r="U39" s="29"/>
      <c r="V39" s="29"/>
      <c r="W39" s="29"/>
      <c r="X39" s="29"/>
      <c r="AB39" s="28">
        <f t="shared" si="0"/>
        <v>36</v>
      </c>
      <c r="AC39" s="28"/>
      <c r="AD39" s="28"/>
      <c r="AE39" s="28"/>
      <c r="AF39" s="28"/>
    </row>
    <row r="40" spans="1:32">
      <c r="A40" s="83" t="s">
        <v>3</v>
      </c>
      <c r="B40" s="83"/>
      <c r="C40" s="55">
        <f>PMT(((1+intrate)^(1/12))-1,12*C8,-C6)</f>
        <v>47863.661751499727</v>
      </c>
      <c r="E40" s="33"/>
      <c r="F40" s="33"/>
      <c r="G40" s="33"/>
      <c r="H40" s="33"/>
      <c r="I40" s="33"/>
      <c r="J40" s="33"/>
      <c r="U40" s="29"/>
      <c r="V40" s="29"/>
      <c r="W40" s="29"/>
      <c r="X40" s="29"/>
      <c r="AB40" s="26">
        <f t="shared" si="0"/>
        <v>37</v>
      </c>
    </row>
    <row r="41" spans="1:32">
      <c r="A41" s="83" t="s">
        <v>34</v>
      </c>
      <c r="B41" s="83"/>
      <c r="C41" s="56">
        <f>SUM(C9:C13)+C15+C16</f>
        <v>1504500</v>
      </c>
      <c r="G41" s="29"/>
      <c r="H41" s="29"/>
      <c r="I41" s="29"/>
      <c r="J41" s="61"/>
      <c r="K41" s="29"/>
      <c r="L41" s="29"/>
      <c r="U41" s="29"/>
      <c r="V41" s="29"/>
      <c r="W41" s="29"/>
      <c r="X41" s="29"/>
      <c r="AB41" s="26">
        <f t="shared" si="0"/>
        <v>38</v>
      </c>
    </row>
    <row r="42" spans="1:32">
      <c r="A42" s="29"/>
      <c r="B42" s="29"/>
      <c r="C42" s="29"/>
      <c r="G42" s="29"/>
      <c r="H42" s="29"/>
      <c r="I42" s="29"/>
      <c r="J42" s="29"/>
      <c r="K42" s="29"/>
      <c r="L42" s="29"/>
      <c r="AB42" s="26">
        <f t="shared" si="0"/>
        <v>39</v>
      </c>
    </row>
    <row r="43" spans="1:32">
      <c r="G43" s="29"/>
      <c r="H43" s="29"/>
      <c r="I43" s="29"/>
      <c r="J43" s="29"/>
      <c r="K43" s="29"/>
      <c r="L43" s="29"/>
      <c r="AB43" s="26">
        <f t="shared" si="0"/>
        <v>40</v>
      </c>
    </row>
    <row r="44" spans="1:32">
      <c r="G44" s="29"/>
      <c r="H44" s="29"/>
      <c r="I44" s="29"/>
      <c r="J44" s="29"/>
      <c r="K44" s="29"/>
      <c r="L44" s="29"/>
      <c r="AB44" s="26">
        <f t="shared" si="0"/>
        <v>41</v>
      </c>
    </row>
    <row r="45" spans="1:32">
      <c r="G45" s="29"/>
      <c r="H45" s="29"/>
      <c r="I45" s="29"/>
      <c r="J45" s="29"/>
      <c r="K45" s="29"/>
      <c r="L45" s="29"/>
      <c r="AB45" s="26">
        <f t="shared" si="0"/>
        <v>42</v>
      </c>
    </row>
    <row r="46" spans="1:32">
      <c r="AB46" s="26">
        <f t="shared" si="0"/>
        <v>43</v>
      </c>
    </row>
    <row r="47" spans="1:32">
      <c r="AB47" s="26">
        <f t="shared" si="0"/>
        <v>44</v>
      </c>
    </row>
    <row r="48" spans="1:32">
      <c r="AB48" s="26">
        <f t="shared" si="0"/>
        <v>45</v>
      </c>
    </row>
    <row r="49" spans="28:28">
      <c r="AB49" s="26">
        <f t="shared" si="0"/>
        <v>46</v>
      </c>
    </row>
    <row r="50" spans="28:28">
      <c r="AB50" s="26">
        <f t="shared" si="0"/>
        <v>47</v>
      </c>
    </row>
    <row r="51" spans="28:28">
      <c r="AB51" s="26">
        <f t="shared" si="0"/>
        <v>48</v>
      </c>
    </row>
    <row r="52" spans="28:28">
      <c r="AB52" s="26">
        <f t="shared" si="0"/>
        <v>49</v>
      </c>
    </row>
    <row r="53" spans="28:28">
      <c r="AB53" s="26">
        <f t="shared" si="0"/>
        <v>50</v>
      </c>
    </row>
    <row r="54" spans="28:28">
      <c r="AB54" s="26">
        <f t="shared" si="0"/>
        <v>51</v>
      </c>
    </row>
    <row r="55" spans="28:28">
      <c r="AB55" s="26">
        <f t="shared" si="0"/>
        <v>52</v>
      </c>
    </row>
    <row r="56" spans="28:28">
      <c r="AB56" s="26">
        <f t="shared" si="0"/>
        <v>53</v>
      </c>
    </row>
    <row r="57" spans="28:28">
      <c r="AB57" s="26">
        <f t="shared" si="0"/>
        <v>54</v>
      </c>
    </row>
    <row r="58" spans="28:28">
      <c r="AB58" s="26">
        <f t="shared" si="0"/>
        <v>55</v>
      </c>
    </row>
    <row r="59" spans="28:28">
      <c r="AB59" s="26">
        <f t="shared" si="0"/>
        <v>56</v>
      </c>
    </row>
    <row r="60" spans="28:28">
      <c r="AB60" s="26">
        <f t="shared" si="0"/>
        <v>57</v>
      </c>
    </row>
    <row r="61" spans="28:28">
      <c r="AB61" s="26">
        <f t="shared" si="0"/>
        <v>58</v>
      </c>
    </row>
    <row r="62" spans="28:28">
      <c r="AB62" s="26">
        <f t="shared" si="0"/>
        <v>59</v>
      </c>
    </row>
    <row r="63" spans="28:28">
      <c r="AB63" s="26">
        <f t="shared" si="0"/>
        <v>60</v>
      </c>
    </row>
    <row r="64" spans="28:28">
      <c r="AB64" s="26">
        <f t="shared" si="0"/>
        <v>61</v>
      </c>
    </row>
    <row r="65" spans="28:28">
      <c r="AB65" s="26">
        <f t="shared" si="0"/>
        <v>62</v>
      </c>
    </row>
    <row r="66" spans="28:28">
      <c r="AB66" s="26">
        <f t="shared" si="0"/>
        <v>63</v>
      </c>
    </row>
    <row r="67" spans="28:28">
      <c r="AB67" s="26">
        <f t="shared" si="0"/>
        <v>64</v>
      </c>
    </row>
    <row r="68" spans="28:28">
      <c r="AB68" s="26">
        <f t="shared" si="0"/>
        <v>65</v>
      </c>
    </row>
    <row r="69" spans="28:28">
      <c r="AB69" s="26">
        <f t="shared" ref="AB69:AB132" si="2">IF(AB68="","",IF(AB68=$C$8*12,"",AB68+1))</f>
        <v>66</v>
      </c>
    </row>
    <row r="70" spans="28:28">
      <c r="AB70" s="26">
        <f t="shared" si="2"/>
        <v>67</v>
      </c>
    </row>
    <row r="71" spans="28:28">
      <c r="AB71" s="26">
        <f t="shared" si="2"/>
        <v>68</v>
      </c>
    </row>
    <row r="72" spans="28:28">
      <c r="AB72" s="26">
        <f t="shared" si="2"/>
        <v>69</v>
      </c>
    </row>
    <row r="73" spans="28:28">
      <c r="AB73" s="26">
        <f t="shared" si="2"/>
        <v>70</v>
      </c>
    </row>
    <row r="74" spans="28:28">
      <c r="AB74" s="26">
        <f t="shared" si="2"/>
        <v>71</v>
      </c>
    </row>
    <row r="75" spans="28:28">
      <c r="AB75" s="26">
        <f t="shared" si="2"/>
        <v>72</v>
      </c>
    </row>
    <row r="76" spans="28:28">
      <c r="AB76" s="26">
        <f t="shared" si="2"/>
        <v>73</v>
      </c>
    </row>
    <row r="77" spans="28:28">
      <c r="AB77" s="26">
        <f t="shared" si="2"/>
        <v>74</v>
      </c>
    </row>
    <row r="78" spans="28:28">
      <c r="AB78" s="26">
        <f t="shared" si="2"/>
        <v>75</v>
      </c>
    </row>
    <row r="79" spans="28:28">
      <c r="AB79" s="26">
        <f t="shared" si="2"/>
        <v>76</v>
      </c>
    </row>
    <row r="80" spans="28:28">
      <c r="AB80" s="26">
        <f t="shared" si="2"/>
        <v>77</v>
      </c>
    </row>
    <row r="81" spans="28:28">
      <c r="AB81" s="26">
        <f t="shared" si="2"/>
        <v>78</v>
      </c>
    </row>
    <row r="82" spans="28:28">
      <c r="AB82" s="26">
        <f t="shared" si="2"/>
        <v>79</v>
      </c>
    </row>
    <row r="83" spans="28:28">
      <c r="AB83" s="26">
        <f t="shared" si="2"/>
        <v>80</v>
      </c>
    </row>
    <row r="84" spans="28:28">
      <c r="AB84" s="26">
        <f t="shared" si="2"/>
        <v>81</v>
      </c>
    </row>
    <row r="85" spans="28:28">
      <c r="AB85" s="26">
        <f t="shared" si="2"/>
        <v>82</v>
      </c>
    </row>
    <row r="86" spans="28:28">
      <c r="AB86" s="26">
        <f t="shared" si="2"/>
        <v>83</v>
      </c>
    </row>
    <row r="87" spans="28:28">
      <c r="AB87" s="26">
        <f t="shared" si="2"/>
        <v>84</v>
      </c>
    </row>
    <row r="88" spans="28:28">
      <c r="AB88" s="26">
        <f t="shared" si="2"/>
        <v>85</v>
      </c>
    </row>
    <row r="89" spans="28:28">
      <c r="AB89" s="26">
        <f t="shared" si="2"/>
        <v>86</v>
      </c>
    </row>
    <row r="90" spans="28:28">
      <c r="AB90" s="26">
        <f t="shared" si="2"/>
        <v>87</v>
      </c>
    </row>
    <row r="91" spans="28:28">
      <c r="AB91" s="26">
        <f t="shared" si="2"/>
        <v>88</v>
      </c>
    </row>
    <row r="92" spans="28:28">
      <c r="AB92" s="26">
        <f t="shared" si="2"/>
        <v>89</v>
      </c>
    </row>
    <row r="93" spans="28:28">
      <c r="AB93" s="26">
        <f t="shared" si="2"/>
        <v>90</v>
      </c>
    </row>
    <row r="94" spans="28:28">
      <c r="AB94" s="26">
        <f t="shared" si="2"/>
        <v>91</v>
      </c>
    </row>
    <row r="95" spans="28:28">
      <c r="AB95" s="26">
        <f t="shared" si="2"/>
        <v>92</v>
      </c>
    </row>
    <row r="96" spans="28:28">
      <c r="AB96" s="26">
        <f t="shared" si="2"/>
        <v>93</v>
      </c>
    </row>
    <row r="97" spans="28:28">
      <c r="AB97" s="26">
        <f t="shared" si="2"/>
        <v>94</v>
      </c>
    </row>
    <row r="98" spans="28:28">
      <c r="AB98" s="26">
        <f t="shared" si="2"/>
        <v>95</v>
      </c>
    </row>
    <row r="99" spans="28:28">
      <c r="AB99" s="26">
        <f t="shared" si="2"/>
        <v>96</v>
      </c>
    </row>
    <row r="100" spans="28:28">
      <c r="AB100" s="26">
        <f t="shared" si="2"/>
        <v>97</v>
      </c>
    </row>
    <row r="101" spans="28:28">
      <c r="AB101" s="26">
        <f t="shared" si="2"/>
        <v>98</v>
      </c>
    </row>
    <row r="102" spans="28:28">
      <c r="AB102" s="26">
        <f t="shared" si="2"/>
        <v>99</v>
      </c>
    </row>
    <row r="103" spans="28:28">
      <c r="AB103" s="26">
        <f t="shared" si="2"/>
        <v>100</v>
      </c>
    </row>
    <row r="104" spans="28:28">
      <c r="AB104" s="26">
        <f t="shared" si="2"/>
        <v>101</v>
      </c>
    </row>
    <row r="105" spans="28:28">
      <c r="AB105" s="26">
        <f t="shared" si="2"/>
        <v>102</v>
      </c>
    </row>
    <row r="106" spans="28:28">
      <c r="AB106" s="26">
        <f t="shared" si="2"/>
        <v>103</v>
      </c>
    </row>
    <row r="107" spans="28:28">
      <c r="AB107" s="26">
        <f t="shared" si="2"/>
        <v>104</v>
      </c>
    </row>
    <row r="108" spans="28:28">
      <c r="AB108" s="26">
        <f t="shared" si="2"/>
        <v>105</v>
      </c>
    </row>
    <row r="109" spans="28:28">
      <c r="AB109" s="26">
        <f t="shared" si="2"/>
        <v>106</v>
      </c>
    </row>
    <row r="110" spans="28:28">
      <c r="AB110" s="26">
        <f t="shared" si="2"/>
        <v>107</v>
      </c>
    </row>
    <row r="111" spans="28:28">
      <c r="AB111" s="26">
        <f t="shared" si="2"/>
        <v>108</v>
      </c>
    </row>
    <row r="112" spans="28:28">
      <c r="AB112" s="26">
        <f t="shared" si="2"/>
        <v>109</v>
      </c>
    </row>
    <row r="113" spans="28:28">
      <c r="AB113" s="26">
        <f t="shared" si="2"/>
        <v>110</v>
      </c>
    </row>
    <row r="114" spans="28:28">
      <c r="AB114" s="26">
        <f t="shared" si="2"/>
        <v>111</v>
      </c>
    </row>
    <row r="115" spans="28:28">
      <c r="AB115" s="26">
        <f t="shared" si="2"/>
        <v>112</v>
      </c>
    </row>
    <row r="116" spans="28:28">
      <c r="AB116" s="26">
        <f t="shared" si="2"/>
        <v>113</v>
      </c>
    </row>
    <row r="117" spans="28:28">
      <c r="AB117" s="26">
        <f t="shared" si="2"/>
        <v>114</v>
      </c>
    </row>
    <row r="118" spans="28:28">
      <c r="AB118" s="26">
        <f t="shared" si="2"/>
        <v>115</v>
      </c>
    </row>
    <row r="119" spans="28:28">
      <c r="AB119" s="26">
        <f t="shared" si="2"/>
        <v>116</v>
      </c>
    </row>
    <row r="120" spans="28:28">
      <c r="AB120" s="26">
        <f t="shared" si="2"/>
        <v>117</v>
      </c>
    </row>
    <row r="121" spans="28:28">
      <c r="AB121" s="26">
        <f t="shared" si="2"/>
        <v>118</v>
      </c>
    </row>
    <row r="122" spans="28:28">
      <c r="AB122" s="26">
        <f t="shared" si="2"/>
        <v>119</v>
      </c>
    </row>
    <row r="123" spans="28:28">
      <c r="AB123" s="26">
        <f t="shared" si="2"/>
        <v>120</v>
      </c>
    </row>
    <row r="124" spans="28:28">
      <c r="AB124" s="26">
        <f t="shared" si="2"/>
        <v>121</v>
      </c>
    </row>
    <row r="125" spans="28:28">
      <c r="AB125" s="26">
        <f t="shared" si="2"/>
        <v>122</v>
      </c>
    </row>
    <row r="126" spans="28:28">
      <c r="AB126" s="26">
        <f t="shared" si="2"/>
        <v>123</v>
      </c>
    </row>
    <row r="127" spans="28:28">
      <c r="AB127" s="26">
        <f t="shared" si="2"/>
        <v>124</v>
      </c>
    </row>
    <row r="128" spans="28:28">
      <c r="AB128" s="26">
        <f t="shared" si="2"/>
        <v>125</v>
      </c>
    </row>
    <row r="129" spans="28:28">
      <c r="AB129" s="26">
        <f t="shared" si="2"/>
        <v>126</v>
      </c>
    </row>
    <row r="130" spans="28:28">
      <c r="AB130" s="26">
        <f t="shared" si="2"/>
        <v>127</v>
      </c>
    </row>
    <row r="131" spans="28:28">
      <c r="AB131" s="26">
        <f t="shared" si="2"/>
        <v>128</v>
      </c>
    </row>
    <row r="132" spans="28:28">
      <c r="AB132" s="26">
        <f t="shared" si="2"/>
        <v>129</v>
      </c>
    </row>
    <row r="133" spans="28:28">
      <c r="AB133" s="26">
        <f t="shared" ref="AB133:AB148" si="3">IF(AB132="","",IF(AB132=$C$8*12,"",AB132+1))</f>
        <v>130</v>
      </c>
    </row>
    <row r="134" spans="28:28">
      <c r="AB134" s="26">
        <f t="shared" si="3"/>
        <v>131</v>
      </c>
    </row>
    <row r="135" spans="28:28">
      <c r="AB135" s="26">
        <f t="shared" si="3"/>
        <v>132</v>
      </c>
    </row>
    <row r="136" spans="28:28">
      <c r="AB136" s="26">
        <f t="shared" si="3"/>
        <v>133</v>
      </c>
    </row>
    <row r="137" spans="28:28">
      <c r="AB137" s="26">
        <f t="shared" si="3"/>
        <v>134</v>
      </c>
    </row>
    <row r="138" spans="28:28">
      <c r="AB138" s="26">
        <f t="shared" si="3"/>
        <v>135</v>
      </c>
    </row>
    <row r="139" spans="28:28">
      <c r="AB139" s="26">
        <f t="shared" si="3"/>
        <v>136</v>
      </c>
    </row>
    <row r="140" spans="28:28">
      <c r="AB140" s="26">
        <f t="shared" si="3"/>
        <v>137</v>
      </c>
    </row>
    <row r="141" spans="28:28">
      <c r="AB141" s="26">
        <f t="shared" si="3"/>
        <v>138</v>
      </c>
    </row>
    <row r="142" spans="28:28">
      <c r="AB142" s="26">
        <f t="shared" si="3"/>
        <v>139</v>
      </c>
    </row>
    <row r="143" spans="28:28">
      <c r="AB143" s="26">
        <f t="shared" si="3"/>
        <v>140</v>
      </c>
    </row>
    <row r="144" spans="28:28">
      <c r="AB144" s="26">
        <f t="shared" si="3"/>
        <v>141</v>
      </c>
    </row>
    <row r="145" spans="28:28">
      <c r="AB145" s="26">
        <f t="shared" si="3"/>
        <v>142</v>
      </c>
    </row>
    <row r="146" spans="28:28">
      <c r="AB146" s="26">
        <f t="shared" si="3"/>
        <v>143</v>
      </c>
    </row>
    <row r="147" spans="28:28">
      <c r="AB147" s="26">
        <f t="shared" si="3"/>
        <v>144</v>
      </c>
    </row>
    <row r="148" spans="28:28">
      <c r="AB148" s="26" t="str">
        <f t="shared" si="3"/>
        <v/>
      </c>
    </row>
    <row r="149" spans="28:28">
      <c r="AB149" s="26" t="str">
        <f>IF(AB148="","",IF(AB148=$C$8*12,"",AB148+1))</f>
        <v/>
      </c>
    </row>
    <row r="150" spans="28:28">
      <c r="AB150" s="26" t="str">
        <f t="shared" ref="AB150:AB213" si="4">IF(AB149="","",IF(AB149=$C$8*12,"",AB149+1))</f>
        <v/>
      </c>
    </row>
    <row r="151" spans="28:28">
      <c r="AB151" s="26" t="str">
        <f t="shared" si="4"/>
        <v/>
      </c>
    </row>
    <row r="152" spans="28:28">
      <c r="AB152" s="26" t="str">
        <f t="shared" si="4"/>
        <v/>
      </c>
    </row>
    <row r="153" spans="28:28">
      <c r="AB153" s="26" t="str">
        <f t="shared" si="4"/>
        <v/>
      </c>
    </row>
    <row r="154" spans="28:28">
      <c r="AB154" s="26" t="str">
        <f t="shared" si="4"/>
        <v/>
      </c>
    </row>
    <row r="155" spans="28:28">
      <c r="AB155" s="26" t="str">
        <f t="shared" si="4"/>
        <v/>
      </c>
    </row>
    <row r="156" spans="28:28">
      <c r="AB156" s="26" t="str">
        <f t="shared" si="4"/>
        <v/>
      </c>
    </row>
    <row r="157" spans="28:28">
      <c r="AB157" s="26" t="str">
        <f t="shared" si="4"/>
        <v/>
      </c>
    </row>
    <row r="158" spans="28:28">
      <c r="AB158" s="26" t="str">
        <f t="shared" si="4"/>
        <v/>
      </c>
    </row>
    <row r="159" spans="28:28">
      <c r="AB159" s="26" t="str">
        <f t="shared" si="4"/>
        <v/>
      </c>
    </row>
    <row r="160" spans="28:28">
      <c r="AB160" s="26" t="str">
        <f t="shared" si="4"/>
        <v/>
      </c>
    </row>
    <row r="161" spans="28:28">
      <c r="AB161" s="26" t="str">
        <f t="shared" si="4"/>
        <v/>
      </c>
    </row>
    <row r="162" spans="28:28">
      <c r="AB162" s="26" t="str">
        <f t="shared" si="4"/>
        <v/>
      </c>
    </row>
    <row r="163" spans="28:28">
      <c r="AB163" s="26" t="str">
        <f t="shared" si="4"/>
        <v/>
      </c>
    </row>
    <row r="164" spans="28:28">
      <c r="AB164" s="26" t="str">
        <f t="shared" si="4"/>
        <v/>
      </c>
    </row>
    <row r="165" spans="28:28">
      <c r="AB165" s="26" t="str">
        <f t="shared" si="4"/>
        <v/>
      </c>
    </row>
    <row r="166" spans="28:28">
      <c r="AB166" s="26" t="str">
        <f t="shared" si="4"/>
        <v/>
      </c>
    </row>
    <row r="167" spans="28:28">
      <c r="AB167" s="26" t="str">
        <f t="shared" si="4"/>
        <v/>
      </c>
    </row>
    <row r="168" spans="28:28">
      <c r="AB168" s="26" t="str">
        <f t="shared" si="4"/>
        <v/>
      </c>
    </row>
    <row r="169" spans="28:28">
      <c r="AB169" s="26" t="str">
        <f t="shared" si="4"/>
        <v/>
      </c>
    </row>
    <row r="170" spans="28:28">
      <c r="AB170" s="26" t="str">
        <f t="shared" si="4"/>
        <v/>
      </c>
    </row>
    <row r="171" spans="28:28">
      <c r="AB171" s="26" t="str">
        <f t="shared" si="4"/>
        <v/>
      </c>
    </row>
    <row r="172" spans="28:28">
      <c r="AB172" s="26" t="str">
        <f t="shared" si="4"/>
        <v/>
      </c>
    </row>
    <row r="173" spans="28:28">
      <c r="AB173" s="26" t="str">
        <f t="shared" si="4"/>
        <v/>
      </c>
    </row>
    <row r="174" spans="28:28">
      <c r="AB174" s="26" t="str">
        <f t="shared" si="4"/>
        <v/>
      </c>
    </row>
    <row r="175" spans="28:28">
      <c r="AB175" s="26" t="str">
        <f t="shared" si="4"/>
        <v/>
      </c>
    </row>
    <row r="176" spans="28:28">
      <c r="AB176" s="26" t="str">
        <f t="shared" si="4"/>
        <v/>
      </c>
    </row>
    <row r="177" spans="28:28">
      <c r="AB177" s="26" t="str">
        <f t="shared" si="4"/>
        <v/>
      </c>
    </row>
    <row r="178" spans="28:28">
      <c r="AB178" s="26" t="str">
        <f t="shared" si="4"/>
        <v/>
      </c>
    </row>
    <row r="179" spans="28:28">
      <c r="AB179" s="26" t="str">
        <f t="shared" si="4"/>
        <v/>
      </c>
    </row>
    <row r="180" spans="28:28">
      <c r="AB180" s="26" t="str">
        <f t="shared" si="4"/>
        <v/>
      </c>
    </row>
    <row r="181" spans="28:28">
      <c r="AB181" s="26" t="str">
        <f t="shared" si="4"/>
        <v/>
      </c>
    </row>
    <row r="182" spans="28:28">
      <c r="AB182" s="26" t="str">
        <f t="shared" si="4"/>
        <v/>
      </c>
    </row>
    <row r="183" spans="28:28">
      <c r="AB183" s="26" t="str">
        <f t="shared" si="4"/>
        <v/>
      </c>
    </row>
    <row r="184" spans="28:28">
      <c r="AB184" s="26" t="str">
        <f t="shared" si="4"/>
        <v/>
      </c>
    </row>
    <row r="185" spans="28:28">
      <c r="AB185" s="26" t="str">
        <f t="shared" si="4"/>
        <v/>
      </c>
    </row>
    <row r="186" spans="28:28">
      <c r="AB186" s="26" t="str">
        <f t="shared" si="4"/>
        <v/>
      </c>
    </row>
    <row r="187" spans="28:28">
      <c r="AB187" s="26" t="str">
        <f t="shared" si="4"/>
        <v/>
      </c>
    </row>
    <row r="188" spans="28:28">
      <c r="AB188" s="26" t="str">
        <f t="shared" si="4"/>
        <v/>
      </c>
    </row>
    <row r="189" spans="28:28">
      <c r="AB189" s="26" t="str">
        <f t="shared" si="4"/>
        <v/>
      </c>
    </row>
    <row r="190" spans="28:28">
      <c r="AB190" s="26" t="str">
        <f t="shared" si="4"/>
        <v/>
      </c>
    </row>
    <row r="191" spans="28:28">
      <c r="AB191" s="26" t="str">
        <f t="shared" si="4"/>
        <v/>
      </c>
    </row>
    <row r="192" spans="28:28">
      <c r="AB192" s="26" t="str">
        <f t="shared" si="4"/>
        <v/>
      </c>
    </row>
    <row r="193" spans="28:28">
      <c r="AB193" s="26" t="str">
        <f t="shared" si="4"/>
        <v/>
      </c>
    </row>
    <row r="194" spans="28:28">
      <c r="AB194" s="26" t="str">
        <f t="shared" si="4"/>
        <v/>
      </c>
    </row>
    <row r="195" spans="28:28">
      <c r="AB195" s="26" t="str">
        <f t="shared" si="4"/>
        <v/>
      </c>
    </row>
    <row r="196" spans="28:28">
      <c r="AB196" s="26" t="str">
        <f t="shared" si="4"/>
        <v/>
      </c>
    </row>
    <row r="197" spans="28:28">
      <c r="AB197" s="26" t="str">
        <f t="shared" si="4"/>
        <v/>
      </c>
    </row>
    <row r="198" spans="28:28">
      <c r="AB198" s="26" t="str">
        <f t="shared" si="4"/>
        <v/>
      </c>
    </row>
    <row r="199" spans="28:28">
      <c r="AB199" s="26" t="str">
        <f t="shared" si="4"/>
        <v/>
      </c>
    </row>
    <row r="200" spans="28:28">
      <c r="AB200" s="26" t="str">
        <f t="shared" si="4"/>
        <v/>
      </c>
    </row>
    <row r="201" spans="28:28">
      <c r="AB201" s="26" t="str">
        <f t="shared" si="4"/>
        <v/>
      </c>
    </row>
    <row r="202" spans="28:28">
      <c r="AB202" s="26" t="str">
        <f t="shared" si="4"/>
        <v/>
      </c>
    </row>
    <row r="203" spans="28:28">
      <c r="AB203" s="26" t="str">
        <f t="shared" si="4"/>
        <v/>
      </c>
    </row>
    <row r="204" spans="28:28">
      <c r="AB204" s="26" t="str">
        <f t="shared" si="4"/>
        <v/>
      </c>
    </row>
    <row r="205" spans="28:28">
      <c r="AB205" s="26" t="str">
        <f t="shared" si="4"/>
        <v/>
      </c>
    </row>
    <row r="206" spans="28:28">
      <c r="AB206" s="26" t="str">
        <f t="shared" si="4"/>
        <v/>
      </c>
    </row>
    <row r="207" spans="28:28">
      <c r="AB207" s="26" t="str">
        <f t="shared" si="4"/>
        <v/>
      </c>
    </row>
    <row r="208" spans="28:28">
      <c r="AB208" s="26" t="str">
        <f t="shared" si="4"/>
        <v/>
      </c>
    </row>
    <row r="209" spans="28:28">
      <c r="AB209" s="26" t="str">
        <f t="shared" si="4"/>
        <v/>
      </c>
    </row>
    <row r="210" spans="28:28">
      <c r="AB210" s="26" t="str">
        <f t="shared" si="4"/>
        <v/>
      </c>
    </row>
    <row r="211" spans="28:28">
      <c r="AB211" s="26" t="str">
        <f t="shared" si="4"/>
        <v/>
      </c>
    </row>
    <row r="212" spans="28:28">
      <c r="AB212" s="26" t="str">
        <f t="shared" si="4"/>
        <v/>
      </c>
    </row>
    <row r="213" spans="28:28">
      <c r="AB213" s="26" t="str">
        <f t="shared" si="4"/>
        <v/>
      </c>
    </row>
    <row r="214" spans="28:28">
      <c r="AB214" s="26" t="str">
        <f t="shared" ref="AB214:AB277" si="5">IF(AB213="","",IF(AB213=$C$8*12,"",AB213+1))</f>
        <v/>
      </c>
    </row>
    <row r="215" spans="28:28">
      <c r="AB215" s="26" t="str">
        <f t="shared" si="5"/>
        <v/>
      </c>
    </row>
    <row r="216" spans="28:28">
      <c r="AB216" s="26" t="str">
        <f t="shared" si="5"/>
        <v/>
      </c>
    </row>
    <row r="217" spans="28:28">
      <c r="AB217" s="26" t="str">
        <f t="shared" si="5"/>
        <v/>
      </c>
    </row>
    <row r="218" spans="28:28">
      <c r="AB218" s="26" t="str">
        <f t="shared" si="5"/>
        <v/>
      </c>
    </row>
    <row r="219" spans="28:28">
      <c r="AB219" s="26" t="str">
        <f t="shared" si="5"/>
        <v/>
      </c>
    </row>
    <row r="220" spans="28:28">
      <c r="AB220" s="26" t="str">
        <f t="shared" si="5"/>
        <v/>
      </c>
    </row>
    <row r="221" spans="28:28">
      <c r="AB221" s="26" t="str">
        <f t="shared" si="5"/>
        <v/>
      </c>
    </row>
    <row r="222" spans="28:28">
      <c r="AB222" s="26" t="str">
        <f t="shared" si="5"/>
        <v/>
      </c>
    </row>
    <row r="223" spans="28:28">
      <c r="AB223" s="26" t="str">
        <f t="shared" si="5"/>
        <v/>
      </c>
    </row>
    <row r="224" spans="28:28">
      <c r="AB224" s="26" t="str">
        <f t="shared" si="5"/>
        <v/>
      </c>
    </row>
    <row r="225" spans="28:28">
      <c r="AB225" s="26" t="str">
        <f t="shared" si="5"/>
        <v/>
      </c>
    </row>
    <row r="226" spans="28:28">
      <c r="AB226" s="26" t="str">
        <f t="shared" si="5"/>
        <v/>
      </c>
    </row>
    <row r="227" spans="28:28">
      <c r="AB227" s="26" t="str">
        <f t="shared" si="5"/>
        <v/>
      </c>
    </row>
    <row r="228" spans="28:28">
      <c r="AB228" s="26" t="str">
        <f t="shared" si="5"/>
        <v/>
      </c>
    </row>
    <row r="229" spans="28:28">
      <c r="AB229" s="26" t="str">
        <f t="shared" si="5"/>
        <v/>
      </c>
    </row>
    <row r="230" spans="28:28">
      <c r="AB230" s="26" t="str">
        <f t="shared" si="5"/>
        <v/>
      </c>
    </row>
    <row r="231" spans="28:28">
      <c r="AB231" s="26" t="str">
        <f t="shared" si="5"/>
        <v/>
      </c>
    </row>
    <row r="232" spans="28:28">
      <c r="AB232" s="26" t="str">
        <f t="shared" si="5"/>
        <v/>
      </c>
    </row>
    <row r="233" spans="28:28">
      <c r="AB233" s="26" t="str">
        <f t="shared" si="5"/>
        <v/>
      </c>
    </row>
    <row r="234" spans="28:28">
      <c r="AB234" s="26" t="str">
        <f t="shared" si="5"/>
        <v/>
      </c>
    </row>
    <row r="235" spans="28:28">
      <c r="AB235" s="26" t="str">
        <f t="shared" si="5"/>
        <v/>
      </c>
    </row>
    <row r="236" spans="28:28">
      <c r="AB236" s="26" t="str">
        <f t="shared" si="5"/>
        <v/>
      </c>
    </row>
    <row r="237" spans="28:28">
      <c r="AB237" s="26" t="str">
        <f t="shared" si="5"/>
        <v/>
      </c>
    </row>
    <row r="238" spans="28:28">
      <c r="AB238" s="26" t="str">
        <f t="shared" si="5"/>
        <v/>
      </c>
    </row>
    <row r="239" spans="28:28">
      <c r="AB239" s="26" t="str">
        <f t="shared" si="5"/>
        <v/>
      </c>
    </row>
    <row r="240" spans="28:28">
      <c r="AB240" s="26" t="str">
        <f t="shared" si="5"/>
        <v/>
      </c>
    </row>
    <row r="241" spans="28:28">
      <c r="AB241" s="26" t="str">
        <f t="shared" si="5"/>
        <v/>
      </c>
    </row>
    <row r="242" spans="28:28">
      <c r="AB242" s="26" t="str">
        <f t="shared" si="5"/>
        <v/>
      </c>
    </row>
    <row r="243" spans="28:28">
      <c r="AB243" s="26" t="str">
        <f t="shared" si="5"/>
        <v/>
      </c>
    </row>
    <row r="244" spans="28:28">
      <c r="AB244" s="26" t="str">
        <f t="shared" si="5"/>
        <v/>
      </c>
    </row>
    <row r="245" spans="28:28">
      <c r="AB245" s="26" t="str">
        <f t="shared" si="5"/>
        <v/>
      </c>
    </row>
    <row r="246" spans="28:28">
      <c r="AB246" s="26" t="str">
        <f t="shared" si="5"/>
        <v/>
      </c>
    </row>
    <row r="247" spans="28:28">
      <c r="AB247" s="26" t="str">
        <f t="shared" si="5"/>
        <v/>
      </c>
    </row>
    <row r="248" spans="28:28">
      <c r="AB248" s="26" t="str">
        <f t="shared" si="5"/>
        <v/>
      </c>
    </row>
    <row r="249" spans="28:28">
      <c r="AB249" s="26" t="str">
        <f t="shared" si="5"/>
        <v/>
      </c>
    </row>
    <row r="250" spans="28:28">
      <c r="AB250" s="26" t="str">
        <f t="shared" si="5"/>
        <v/>
      </c>
    </row>
    <row r="251" spans="28:28">
      <c r="AB251" s="26" t="str">
        <f t="shared" si="5"/>
        <v/>
      </c>
    </row>
    <row r="252" spans="28:28">
      <c r="AB252" s="26" t="str">
        <f t="shared" si="5"/>
        <v/>
      </c>
    </row>
    <row r="253" spans="28:28">
      <c r="AB253" s="26" t="str">
        <f t="shared" si="5"/>
        <v/>
      </c>
    </row>
    <row r="254" spans="28:28">
      <c r="AB254" s="26" t="str">
        <f t="shared" si="5"/>
        <v/>
      </c>
    </row>
    <row r="255" spans="28:28">
      <c r="AB255" s="26" t="str">
        <f t="shared" si="5"/>
        <v/>
      </c>
    </row>
    <row r="256" spans="28:28">
      <c r="AB256" s="26" t="str">
        <f t="shared" si="5"/>
        <v/>
      </c>
    </row>
    <row r="257" spans="28:28">
      <c r="AB257" s="26" t="str">
        <f t="shared" si="5"/>
        <v/>
      </c>
    </row>
    <row r="258" spans="28:28">
      <c r="AB258" s="26" t="str">
        <f t="shared" si="5"/>
        <v/>
      </c>
    </row>
    <row r="259" spans="28:28">
      <c r="AB259" s="26" t="str">
        <f t="shared" si="5"/>
        <v/>
      </c>
    </row>
    <row r="260" spans="28:28">
      <c r="AB260" s="26" t="str">
        <f t="shared" si="5"/>
        <v/>
      </c>
    </row>
    <row r="261" spans="28:28">
      <c r="AB261" s="26" t="str">
        <f t="shared" si="5"/>
        <v/>
      </c>
    </row>
    <row r="262" spans="28:28">
      <c r="AB262" s="26" t="str">
        <f t="shared" si="5"/>
        <v/>
      </c>
    </row>
    <row r="263" spans="28:28">
      <c r="AB263" s="26" t="str">
        <f t="shared" si="5"/>
        <v/>
      </c>
    </row>
    <row r="264" spans="28:28">
      <c r="AB264" s="26" t="str">
        <f t="shared" si="5"/>
        <v/>
      </c>
    </row>
    <row r="265" spans="28:28">
      <c r="AB265" s="26" t="str">
        <f t="shared" si="5"/>
        <v/>
      </c>
    </row>
    <row r="266" spans="28:28">
      <c r="AB266" s="26" t="str">
        <f t="shared" si="5"/>
        <v/>
      </c>
    </row>
    <row r="267" spans="28:28">
      <c r="AB267" s="26" t="str">
        <f t="shared" si="5"/>
        <v/>
      </c>
    </row>
    <row r="268" spans="28:28">
      <c r="AB268" s="26" t="str">
        <f t="shared" si="5"/>
        <v/>
      </c>
    </row>
    <row r="269" spans="28:28">
      <c r="AB269" s="26" t="str">
        <f t="shared" si="5"/>
        <v/>
      </c>
    </row>
    <row r="270" spans="28:28">
      <c r="AB270" s="26" t="str">
        <f t="shared" si="5"/>
        <v/>
      </c>
    </row>
    <row r="271" spans="28:28">
      <c r="AB271" s="26" t="str">
        <f t="shared" si="5"/>
        <v/>
      </c>
    </row>
    <row r="272" spans="28:28">
      <c r="AB272" s="26" t="str">
        <f t="shared" si="5"/>
        <v/>
      </c>
    </row>
    <row r="273" spans="28:28">
      <c r="AB273" s="26" t="str">
        <f t="shared" si="5"/>
        <v/>
      </c>
    </row>
    <row r="274" spans="28:28">
      <c r="AB274" s="26" t="str">
        <f t="shared" si="5"/>
        <v/>
      </c>
    </row>
    <row r="275" spans="28:28">
      <c r="AB275" s="26" t="str">
        <f t="shared" si="5"/>
        <v/>
      </c>
    </row>
    <row r="276" spans="28:28">
      <c r="AB276" s="26" t="str">
        <f t="shared" si="5"/>
        <v/>
      </c>
    </row>
    <row r="277" spans="28:28">
      <c r="AB277" s="26" t="str">
        <f t="shared" si="5"/>
        <v/>
      </c>
    </row>
    <row r="278" spans="28:28">
      <c r="AB278" s="26" t="str">
        <f t="shared" ref="AB278:AB341" si="6">IF(AB277="","",IF(AB277=$C$8*12,"",AB277+1))</f>
        <v/>
      </c>
    </row>
    <row r="279" spans="28:28">
      <c r="AB279" s="26" t="str">
        <f t="shared" si="6"/>
        <v/>
      </c>
    </row>
    <row r="280" spans="28:28">
      <c r="AB280" s="26" t="str">
        <f t="shared" si="6"/>
        <v/>
      </c>
    </row>
    <row r="281" spans="28:28">
      <c r="AB281" s="26" t="str">
        <f t="shared" si="6"/>
        <v/>
      </c>
    </row>
    <row r="282" spans="28:28">
      <c r="AB282" s="26" t="str">
        <f t="shared" si="6"/>
        <v/>
      </c>
    </row>
    <row r="283" spans="28:28">
      <c r="AB283" s="26" t="str">
        <f t="shared" si="6"/>
        <v/>
      </c>
    </row>
    <row r="284" spans="28:28">
      <c r="AB284" s="26" t="str">
        <f t="shared" si="6"/>
        <v/>
      </c>
    </row>
    <row r="285" spans="28:28">
      <c r="AB285" s="26" t="str">
        <f t="shared" si="6"/>
        <v/>
      </c>
    </row>
    <row r="286" spans="28:28">
      <c r="AB286" s="26" t="str">
        <f t="shared" si="6"/>
        <v/>
      </c>
    </row>
    <row r="287" spans="28:28">
      <c r="AB287" s="26" t="str">
        <f t="shared" si="6"/>
        <v/>
      </c>
    </row>
    <row r="288" spans="28:28">
      <c r="AB288" s="26" t="str">
        <f t="shared" si="6"/>
        <v/>
      </c>
    </row>
    <row r="289" spans="28:28">
      <c r="AB289" s="26" t="str">
        <f t="shared" si="6"/>
        <v/>
      </c>
    </row>
    <row r="290" spans="28:28">
      <c r="AB290" s="26" t="str">
        <f t="shared" si="6"/>
        <v/>
      </c>
    </row>
    <row r="291" spans="28:28">
      <c r="AB291" s="26" t="str">
        <f t="shared" si="6"/>
        <v/>
      </c>
    </row>
    <row r="292" spans="28:28">
      <c r="AB292" s="26" t="str">
        <f t="shared" si="6"/>
        <v/>
      </c>
    </row>
    <row r="293" spans="28:28">
      <c r="AB293" s="26" t="str">
        <f t="shared" si="6"/>
        <v/>
      </c>
    </row>
    <row r="294" spans="28:28">
      <c r="AB294" s="26" t="str">
        <f t="shared" si="6"/>
        <v/>
      </c>
    </row>
    <row r="295" spans="28:28">
      <c r="AB295" s="26" t="str">
        <f t="shared" si="6"/>
        <v/>
      </c>
    </row>
    <row r="296" spans="28:28">
      <c r="AB296" s="26" t="str">
        <f t="shared" si="6"/>
        <v/>
      </c>
    </row>
    <row r="297" spans="28:28">
      <c r="AB297" s="26" t="str">
        <f t="shared" si="6"/>
        <v/>
      </c>
    </row>
    <row r="298" spans="28:28">
      <c r="AB298" s="26" t="str">
        <f t="shared" si="6"/>
        <v/>
      </c>
    </row>
    <row r="299" spans="28:28">
      <c r="AB299" s="26" t="str">
        <f t="shared" si="6"/>
        <v/>
      </c>
    </row>
    <row r="300" spans="28:28">
      <c r="AB300" s="26" t="str">
        <f t="shared" si="6"/>
        <v/>
      </c>
    </row>
    <row r="301" spans="28:28">
      <c r="AB301" s="26" t="str">
        <f t="shared" si="6"/>
        <v/>
      </c>
    </row>
    <row r="302" spans="28:28">
      <c r="AB302" s="26" t="str">
        <f t="shared" si="6"/>
        <v/>
      </c>
    </row>
    <row r="303" spans="28:28">
      <c r="AB303" s="26" t="str">
        <f t="shared" si="6"/>
        <v/>
      </c>
    </row>
    <row r="304" spans="28:28">
      <c r="AB304" s="26" t="str">
        <f t="shared" si="6"/>
        <v/>
      </c>
    </row>
    <row r="305" spans="28:28">
      <c r="AB305" s="26" t="str">
        <f t="shared" si="6"/>
        <v/>
      </c>
    </row>
    <row r="306" spans="28:28">
      <c r="AB306" s="26" t="str">
        <f t="shared" si="6"/>
        <v/>
      </c>
    </row>
    <row r="307" spans="28:28">
      <c r="AB307" s="26" t="str">
        <f t="shared" si="6"/>
        <v/>
      </c>
    </row>
    <row r="308" spans="28:28">
      <c r="AB308" s="26" t="str">
        <f t="shared" si="6"/>
        <v/>
      </c>
    </row>
    <row r="309" spans="28:28">
      <c r="AB309" s="26" t="str">
        <f t="shared" si="6"/>
        <v/>
      </c>
    </row>
    <row r="310" spans="28:28">
      <c r="AB310" s="26" t="str">
        <f t="shared" si="6"/>
        <v/>
      </c>
    </row>
    <row r="311" spans="28:28">
      <c r="AB311" s="26" t="str">
        <f t="shared" si="6"/>
        <v/>
      </c>
    </row>
    <row r="312" spans="28:28">
      <c r="AB312" s="26" t="str">
        <f t="shared" si="6"/>
        <v/>
      </c>
    </row>
    <row r="313" spans="28:28">
      <c r="AB313" s="26" t="str">
        <f t="shared" si="6"/>
        <v/>
      </c>
    </row>
    <row r="314" spans="28:28">
      <c r="AB314" s="26" t="str">
        <f t="shared" si="6"/>
        <v/>
      </c>
    </row>
    <row r="315" spans="28:28">
      <c r="AB315" s="26" t="str">
        <f t="shared" si="6"/>
        <v/>
      </c>
    </row>
    <row r="316" spans="28:28">
      <c r="AB316" s="26" t="str">
        <f t="shared" si="6"/>
        <v/>
      </c>
    </row>
    <row r="317" spans="28:28">
      <c r="AB317" s="26" t="str">
        <f t="shared" si="6"/>
        <v/>
      </c>
    </row>
    <row r="318" spans="28:28">
      <c r="AB318" s="26" t="str">
        <f t="shared" si="6"/>
        <v/>
      </c>
    </row>
    <row r="319" spans="28:28">
      <c r="AB319" s="26" t="str">
        <f t="shared" si="6"/>
        <v/>
      </c>
    </row>
    <row r="320" spans="28:28">
      <c r="AB320" s="26" t="str">
        <f t="shared" si="6"/>
        <v/>
      </c>
    </row>
    <row r="321" spans="28:28">
      <c r="AB321" s="26" t="str">
        <f t="shared" si="6"/>
        <v/>
      </c>
    </row>
    <row r="322" spans="28:28">
      <c r="AB322" s="26" t="str">
        <f t="shared" si="6"/>
        <v/>
      </c>
    </row>
    <row r="323" spans="28:28">
      <c r="AB323" s="26" t="str">
        <f t="shared" si="6"/>
        <v/>
      </c>
    </row>
    <row r="324" spans="28:28">
      <c r="AB324" s="26" t="str">
        <f t="shared" si="6"/>
        <v/>
      </c>
    </row>
    <row r="325" spans="28:28">
      <c r="AB325" s="26" t="str">
        <f t="shared" si="6"/>
        <v/>
      </c>
    </row>
    <row r="326" spans="28:28">
      <c r="AB326" s="26" t="str">
        <f t="shared" si="6"/>
        <v/>
      </c>
    </row>
    <row r="327" spans="28:28">
      <c r="AB327" s="26" t="str">
        <f t="shared" si="6"/>
        <v/>
      </c>
    </row>
    <row r="328" spans="28:28">
      <c r="AB328" s="26" t="str">
        <f t="shared" si="6"/>
        <v/>
      </c>
    </row>
    <row r="329" spans="28:28">
      <c r="AB329" s="26" t="str">
        <f t="shared" si="6"/>
        <v/>
      </c>
    </row>
    <row r="330" spans="28:28">
      <c r="AB330" s="26" t="str">
        <f t="shared" si="6"/>
        <v/>
      </c>
    </row>
    <row r="331" spans="28:28">
      <c r="AB331" s="26" t="str">
        <f t="shared" si="6"/>
        <v/>
      </c>
    </row>
    <row r="332" spans="28:28">
      <c r="AB332" s="26" t="str">
        <f t="shared" si="6"/>
        <v/>
      </c>
    </row>
    <row r="333" spans="28:28">
      <c r="AB333" s="26" t="str">
        <f t="shared" si="6"/>
        <v/>
      </c>
    </row>
    <row r="334" spans="28:28">
      <c r="AB334" s="26" t="str">
        <f t="shared" si="6"/>
        <v/>
      </c>
    </row>
    <row r="335" spans="28:28">
      <c r="AB335" s="26" t="str">
        <f t="shared" si="6"/>
        <v/>
      </c>
    </row>
    <row r="336" spans="28:28">
      <c r="AB336" s="26" t="str">
        <f t="shared" si="6"/>
        <v/>
      </c>
    </row>
    <row r="337" spans="28:28">
      <c r="AB337" s="26" t="str">
        <f t="shared" si="6"/>
        <v/>
      </c>
    </row>
    <row r="338" spans="28:28">
      <c r="AB338" s="26" t="str">
        <f t="shared" si="6"/>
        <v/>
      </c>
    </row>
    <row r="339" spans="28:28">
      <c r="AB339" s="26" t="str">
        <f t="shared" si="6"/>
        <v/>
      </c>
    </row>
    <row r="340" spans="28:28">
      <c r="AB340" s="26" t="str">
        <f t="shared" si="6"/>
        <v/>
      </c>
    </row>
    <row r="341" spans="28:28">
      <c r="AB341" s="26" t="str">
        <f t="shared" si="6"/>
        <v/>
      </c>
    </row>
    <row r="342" spans="28:28">
      <c r="AB342" s="26" t="str">
        <f t="shared" ref="AB342:AB363" si="7">IF(AB341="","",IF(AB341=$C$8*12,"",AB341+1))</f>
        <v/>
      </c>
    </row>
    <row r="343" spans="28:28">
      <c r="AB343" s="26" t="str">
        <f t="shared" si="7"/>
        <v/>
      </c>
    </row>
    <row r="344" spans="28:28">
      <c r="AB344" s="26" t="str">
        <f t="shared" si="7"/>
        <v/>
      </c>
    </row>
    <row r="345" spans="28:28">
      <c r="AB345" s="26" t="str">
        <f t="shared" si="7"/>
        <v/>
      </c>
    </row>
    <row r="346" spans="28:28">
      <c r="AB346" s="26" t="str">
        <f t="shared" si="7"/>
        <v/>
      </c>
    </row>
    <row r="347" spans="28:28">
      <c r="AB347" s="26" t="str">
        <f t="shared" si="7"/>
        <v/>
      </c>
    </row>
    <row r="348" spans="28:28">
      <c r="AB348" s="26" t="str">
        <f t="shared" si="7"/>
        <v/>
      </c>
    </row>
    <row r="349" spans="28:28">
      <c r="AB349" s="26" t="str">
        <f t="shared" si="7"/>
        <v/>
      </c>
    </row>
    <row r="350" spans="28:28">
      <c r="AB350" s="26" t="str">
        <f t="shared" si="7"/>
        <v/>
      </c>
    </row>
    <row r="351" spans="28:28">
      <c r="AB351" s="26" t="str">
        <f t="shared" si="7"/>
        <v/>
      </c>
    </row>
    <row r="352" spans="28:28">
      <c r="AB352" s="26" t="str">
        <f t="shared" si="7"/>
        <v/>
      </c>
    </row>
    <row r="353" spans="28:28">
      <c r="AB353" s="26" t="str">
        <f t="shared" si="7"/>
        <v/>
      </c>
    </row>
    <row r="354" spans="28:28">
      <c r="AB354" s="26" t="str">
        <f t="shared" si="7"/>
        <v/>
      </c>
    </row>
    <row r="355" spans="28:28">
      <c r="AB355" s="26" t="str">
        <f t="shared" si="7"/>
        <v/>
      </c>
    </row>
    <row r="356" spans="28:28">
      <c r="AB356" s="26" t="str">
        <f t="shared" si="7"/>
        <v/>
      </c>
    </row>
    <row r="357" spans="28:28">
      <c r="AB357" s="26" t="str">
        <f t="shared" si="7"/>
        <v/>
      </c>
    </row>
    <row r="358" spans="28:28">
      <c r="AB358" s="26" t="str">
        <f t="shared" si="7"/>
        <v/>
      </c>
    </row>
    <row r="359" spans="28:28">
      <c r="AB359" s="26" t="str">
        <f t="shared" si="7"/>
        <v/>
      </c>
    </row>
    <row r="360" spans="28:28">
      <c r="AB360" s="26" t="str">
        <f t="shared" si="7"/>
        <v/>
      </c>
    </row>
    <row r="361" spans="28:28">
      <c r="AB361" s="26" t="str">
        <f t="shared" si="7"/>
        <v/>
      </c>
    </row>
    <row r="362" spans="28:28">
      <c r="AB362" s="26" t="str">
        <f t="shared" si="7"/>
        <v/>
      </c>
    </row>
    <row r="363" spans="28:28">
      <c r="AB363" s="26" t="str">
        <f t="shared" si="7"/>
        <v/>
      </c>
    </row>
  </sheetData>
  <mergeCells count="30">
    <mergeCell ref="K11:P11"/>
    <mergeCell ref="H2:H3"/>
    <mergeCell ref="A2:C2"/>
    <mergeCell ref="A17:B17"/>
    <mergeCell ref="A18:B18"/>
    <mergeCell ref="A20:B20"/>
    <mergeCell ref="A21:B21"/>
    <mergeCell ref="E1:H1"/>
    <mergeCell ref="E2:E3"/>
    <mergeCell ref="A41:B41"/>
    <mergeCell ref="A22:B22"/>
    <mergeCell ref="A5:C5"/>
    <mergeCell ref="A14:C14"/>
    <mergeCell ref="A15:B15"/>
    <mergeCell ref="A16:B16"/>
    <mergeCell ref="A23:C23"/>
    <mergeCell ref="A24:C24"/>
    <mergeCell ref="A38:B38"/>
    <mergeCell ref="A28:B28"/>
    <mergeCell ref="A35:C35"/>
    <mergeCell ref="A36:B36"/>
    <mergeCell ref="A37:B37"/>
    <mergeCell ref="A25:B25"/>
    <mergeCell ref="A27:B27"/>
    <mergeCell ref="A26:C26"/>
    <mergeCell ref="A29:B29"/>
    <mergeCell ref="A30:B30"/>
    <mergeCell ref="A31:B31"/>
    <mergeCell ref="A32:B32"/>
    <mergeCell ref="A40:B40"/>
  </mergeCells>
  <dataValidations count="3">
    <dataValidation type="list" allowBlank="1" showInputMessage="1" showErrorMessage="1" sqref="C32">
      <formula1>$AC$1:$AC$31</formula1>
    </dataValidation>
    <dataValidation type="list" allowBlank="1" showInputMessage="1" showErrorMessage="1" sqref="C31">
      <formula1>$AB$1:$AB$12</formula1>
    </dataValidation>
    <dataValidation type="list" allowBlank="1" showInputMessage="1" showErrorMessage="1" sqref="C28">
      <formula1>$AF$1:$AF$3</formula1>
    </dataValidation>
  </dataValidations>
  <hyperlinks>
    <hyperlink ref="M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73"/>
  <sheetViews>
    <sheetView zoomScale="70" zoomScaleNormal="70" workbookViewId="0">
      <selection activeCell="K7" sqref="K7"/>
    </sheetView>
  </sheetViews>
  <sheetFormatPr defaultRowHeight="14.4"/>
  <cols>
    <col min="1" max="1" width="4.6640625" style="6" bestFit="1" customWidth="1"/>
    <col min="2" max="2" width="6.44140625" style="6" bestFit="1" customWidth="1"/>
    <col min="3" max="3" width="8.21875" style="6" bestFit="1" customWidth="1"/>
    <col min="4" max="4" width="6.109375" style="6" bestFit="1" customWidth="1"/>
    <col min="5" max="5" width="8.109375" style="6" bestFit="1" customWidth="1"/>
    <col min="6" max="6" width="7.21875" style="6" bestFit="1" customWidth="1"/>
    <col min="7" max="7" width="8.33203125" style="6" bestFit="1" customWidth="1"/>
    <col min="8" max="8" width="8.33203125" style="6" customWidth="1"/>
    <col min="9" max="9" width="8.77734375" style="6" bestFit="1" customWidth="1"/>
    <col min="10" max="10" width="10" style="6" customWidth="1"/>
    <col min="11" max="11" width="7.77734375" style="6" bestFit="1" customWidth="1"/>
    <col min="12" max="12" width="8.88671875" style="6"/>
    <col min="13" max="13" width="6.5546875" style="6" bestFit="1" customWidth="1"/>
    <col min="14" max="14" width="8.44140625" style="6" bestFit="1" customWidth="1"/>
    <col min="15" max="16" width="8.88671875" style="6"/>
    <col min="17" max="17" width="11.21875" style="6" bestFit="1" customWidth="1"/>
    <col min="18" max="18" width="11" style="6" bestFit="1" customWidth="1"/>
    <col min="19" max="19" width="1.109375" style="6" customWidth="1"/>
    <col min="20" max="20" width="7.33203125" style="6" customWidth="1"/>
    <col min="21" max="21" width="11" style="11" bestFit="1" customWidth="1"/>
    <col min="22" max="22" width="7.33203125" style="6" customWidth="1"/>
    <col min="23" max="23" width="11" style="11" bestFit="1" customWidth="1"/>
    <col min="24" max="24" width="7.33203125" style="6" customWidth="1"/>
    <col min="25" max="25" width="11" style="11" bestFit="1" customWidth="1"/>
    <col min="26" max="26" width="7.33203125" style="6" customWidth="1"/>
    <col min="27" max="27" width="11" style="11" bestFit="1" customWidth="1"/>
    <col min="28" max="28" width="7.33203125" style="6" customWidth="1"/>
    <col min="29" max="29" width="11" style="11" bestFit="1" customWidth="1"/>
    <col min="30" max="30" width="7.33203125" style="6" customWidth="1"/>
    <col min="31" max="31" width="11" style="11" bestFit="1" customWidth="1"/>
    <col min="32" max="32" width="7.33203125" style="6" customWidth="1"/>
    <col min="33" max="33" width="11" style="11" bestFit="1" customWidth="1"/>
    <col min="34" max="34" width="7.33203125" style="6" customWidth="1"/>
    <col min="35" max="35" width="11" style="11" bestFit="1" customWidth="1"/>
    <col min="36" max="36" width="7.33203125" style="6" customWidth="1"/>
    <col min="37" max="37" width="11.88671875" style="11" bestFit="1" customWidth="1"/>
    <col min="38" max="38" width="7.33203125" style="6" customWidth="1"/>
    <col min="39" max="39" width="11.88671875" style="11" bestFit="1" customWidth="1"/>
    <col min="40" max="40" width="7.33203125" style="6" customWidth="1"/>
    <col min="41" max="41" width="11.88671875" style="11" bestFit="1" customWidth="1"/>
    <col min="42" max="42" width="7.33203125" style="6" customWidth="1"/>
    <col min="43" max="43" width="11.88671875" style="11" bestFit="1" customWidth="1"/>
    <col min="44" max="44" width="7.33203125" style="6" customWidth="1"/>
    <col min="45" max="45" width="11.88671875" style="11" bestFit="1" customWidth="1"/>
    <col min="46" max="46" width="7.33203125" style="6" customWidth="1"/>
    <col min="47" max="47" width="11.88671875" style="11" bestFit="1" customWidth="1"/>
    <col min="48" max="48" width="7.33203125" style="6" customWidth="1"/>
    <col min="49" max="49" width="11.88671875" style="11" bestFit="1" customWidth="1"/>
    <col min="50" max="50" width="7.33203125" style="6" customWidth="1"/>
    <col min="51" max="51" width="11.88671875" style="11" bestFit="1" customWidth="1"/>
    <col min="52" max="52" width="7.33203125" style="6" customWidth="1"/>
    <col min="53" max="53" width="11.88671875" style="11" bestFit="1" customWidth="1"/>
    <col min="54" max="54" width="7.33203125" style="6" customWidth="1"/>
    <col min="55" max="55" width="11.88671875" style="11" bestFit="1" customWidth="1"/>
    <col min="56" max="56" width="7.33203125" style="6" customWidth="1"/>
    <col min="57" max="57" width="11.88671875" style="11" bestFit="1" customWidth="1"/>
    <col min="58" max="58" width="7.33203125" style="6" customWidth="1"/>
    <col min="59" max="59" width="11.88671875" style="11" bestFit="1" customWidth="1"/>
    <col min="60" max="60" width="7.33203125" style="6" customWidth="1"/>
    <col min="61" max="61" width="11.88671875" style="11" bestFit="1" customWidth="1"/>
    <col min="62" max="62" width="7.33203125" style="6" customWidth="1"/>
    <col min="63" max="63" width="11.88671875" style="11" bestFit="1" customWidth="1"/>
    <col min="64" max="64" width="7.33203125" style="6" customWidth="1"/>
    <col min="65" max="65" width="11.88671875" style="11" bestFit="1" customWidth="1"/>
    <col min="66" max="66" width="7.33203125" style="6" customWidth="1"/>
    <col min="67" max="67" width="11.88671875" style="11" bestFit="1" customWidth="1"/>
    <col min="68" max="68" width="7.33203125" style="6" customWidth="1"/>
    <col min="69" max="69" width="11.88671875" style="11" bestFit="1" customWidth="1"/>
    <col min="70" max="70" width="7.33203125" style="6" customWidth="1"/>
    <col min="71" max="71" width="11.88671875" style="11" bestFit="1" customWidth="1"/>
    <col min="72" max="72" width="7.33203125" style="6" customWidth="1"/>
    <col min="73" max="73" width="11.88671875" style="11" bestFit="1" customWidth="1"/>
    <col min="74" max="74" width="7.33203125" style="6" customWidth="1"/>
    <col min="75" max="75" width="11.88671875" style="11" bestFit="1" customWidth="1"/>
    <col min="76" max="76" width="7.33203125" style="6" customWidth="1"/>
    <col min="77" max="77" width="11.88671875" style="11" bestFit="1" customWidth="1"/>
    <col min="78" max="78" width="8.5546875" style="6" bestFit="1" customWidth="1"/>
    <col min="79" max="79" width="11.88671875" style="11" bestFit="1" customWidth="1"/>
    <col min="80" max="80" width="1.88671875" style="6" customWidth="1"/>
    <col min="81" max="16384" width="8.88671875" style="6"/>
  </cols>
  <sheetData>
    <row r="1" spans="1:80">
      <c r="A1"/>
      <c r="B1"/>
      <c r="C1"/>
      <c r="D1"/>
      <c r="E1"/>
      <c r="F1"/>
      <c r="G1"/>
      <c r="H1"/>
      <c r="I1" s="7" t="s">
        <v>45</v>
      </c>
      <c r="J1" s="1" t="s">
        <v>44</v>
      </c>
      <c r="K1"/>
      <c r="L1"/>
      <c r="M1"/>
      <c r="N1"/>
      <c r="O1"/>
      <c r="P1"/>
      <c r="Q1" s="7" t="s">
        <v>48</v>
      </c>
      <c r="R1" s="1" t="s">
        <v>50</v>
      </c>
      <c r="S1" s="4"/>
      <c r="U1" s="10">
        <v>1</v>
      </c>
      <c r="W1" s="11">
        <f>U1+1</f>
        <v>2</v>
      </c>
      <c r="Y1" s="11">
        <f>W1+1</f>
        <v>3</v>
      </c>
      <c r="AA1" s="11">
        <f>Y1+1</f>
        <v>4</v>
      </c>
      <c r="AC1" s="11">
        <f>AA1+1</f>
        <v>5</v>
      </c>
      <c r="AE1" s="11">
        <f>AC1+1</f>
        <v>6</v>
      </c>
      <c r="AG1" s="11">
        <f t="shared" ref="AG1" si="0">AE1+1</f>
        <v>7</v>
      </c>
      <c r="AI1" s="11">
        <f>AG1+1</f>
        <v>8</v>
      </c>
      <c r="AK1" s="11">
        <f>AI1+1</f>
        <v>9</v>
      </c>
      <c r="AM1" s="11">
        <f>AK1+1</f>
        <v>10</v>
      </c>
      <c r="AO1" s="11">
        <f>AM1+1</f>
        <v>11</v>
      </c>
      <c r="AQ1" s="11">
        <f>AO1+1</f>
        <v>12</v>
      </c>
      <c r="AS1" s="11">
        <f>AQ1+1</f>
        <v>13</v>
      </c>
      <c r="AU1" s="11">
        <f>AS1+1</f>
        <v>14</v>
      </c>
      <c r="AW1" s="11">
        <f>AU1+1</f>
        <v>15</v>
      </c>
      <c r="AY1" s="11">
        <f>AW1+1</f>
        <v>16</v>
      </c>
      <c r="BA1" s="11">
        <f>AY1+1</f>
        <v>17</v>
      </c>
      <c r="BC1" s="11">
        <f>BA1+1</f>
        <v>18</v>
      </c>
      <c r="BE1" s="11">
        <f>BC1+1</f>
        <v>19</v>
      </c>
      <c r="BG1" s="11">
        <f>BE1+1</f>
        <v>20</v>
      </c>
      <c r="BI1" s="11">
        <f>BG1+1</f>
        <v>21</v>
      </c>
      <c r="BK1" s="11">
        <f>BI1+1</f>
        <v>22</v>
      </c>
      <c r="BM1" s="11">
        <f>BK1+1</f>
        <v>23</v>
      </c>
      <c r="BO1" s="11">
        <f>BM1+1</f>
        <v>24</v>
      </c>
      <c r="BQ1" s="11">
        <f>BO1+1</f>
        <v>25</v>
      </c>
      <c r="BS1" s="11">
        <f>BQ1+1</f>
        <v>26</v>
      </c>
      <c r="BU1" s="11">
        <f>BS1+1</f>
        <v>27</v>
      </c>
      <c r="BW1" s="11">
        <f>BU1+1</f>
        <v>28</v>
      </c>
      <c r="BY1" s="11">
        <f>BW1+1</f>
        <v>29</v>
      </c>
      <c r="CA1" s="11">
        <f>BY1+1</f>
        <v>30</v>
      </c>
      <c r="CB1" s="4"/>
    </row>
    <row r="2" spans="1:80">
      <c r="A2" t="s">
        <v>25</v>
      </c>
      <c r="B2" s="1" t="s">
        <v>9</v>
      </c>
      <c r="C2" s="1" t="s">
        <v>26</v>
      </c>
      <c r="D2" s="1" t="s">
        <v>3</v>
      </c>
      <c r="E2" s="1" t="s">
        <v>15</v>
      </c>
      <c r="F2" s="1" t="s">
        <v>29</v>
      </c>
      <c r="G2" s="1" t="s">
        <v>17</v>
      </c>
      <c r="H2" s="1"/>
      <c r="I2" s="7" t="s">
        <v>46</v>
      </c>
      <c r="J2" s="1" t="s">
        <v>13</v>
      </c>
      <c r="K2" s="1" t="s">
        <v>37</v>
      </c>
      <c r="L2" s="1" t="s">
        <v>14</v>
      </c>
      <c r="M2" s="1" t="s">
        <v>19</v>
      </c>
      <c r="N2" s="1" t="s">
        <v>21</v>
      </c>
      <c r="O2" s="8" t="s">
        <v>22</v>
      </c>
      <c r="P2" s="1" t="s">
        <v>23</v>
      </c>
      <c r="Q2" s="7" t="s">
        <v>46</v>
      </c>
      <c r="R2" s="7" t="s">
        <v>51</v>
      </c>
      <c r="S2" s="4"/>
      <c r="U2" s="17">
        <f>IRR(U6:U31,-0.1)</f>
        <v>-5.6237128625631079E-2</v>
      </c>
      <c r="W2" s="17">
        <f>IRR(W6:W31,-0.1)</f>
        <v>-1.6192343114611867E-2</v>
      </c>
      <c r="Y2" s="17">
        <f>IRR(Y6:Y43,-0.1)</f>
        <v>-3.8563270178536661E-3</v>
      </c>
      <c r="AA2" s="17">
        <f>IRR(AA6:AA55,-0.1)</f>
        <v>3.3691063848503141E-3</v>
      </c>
      <c r="AC2" s="17">
        <f t="shared" ref="AC2:AO2" si="1">IRR(AC6:AC1502,-0.1)</f>
        <v>5.5930747175293753E-3</v>
      </c>
      <c r="AE2" s="17">
        <f t="shared" si="1"/>
        <v>6.8808035892183646E-3</v>
      </c>
      <c r="AG2" s="17">
        <f t="shared" si="1"/>
        <v>7.6731116337484858E-3</v>
      </c>
      <c r="AI2" s="17">
        <f t="shared" si="1"/>
        <v>8.1802257784059761E-3</v>
      </c>
      <c r="AK2" s="17">
        <f t="shared" si="1"/>
        <v>8.5128851451211386E-3</v>
      </c>
      <c r="AM2" s="17">
        <f t="shared" si="1"/>
        <v>8.7338469137018624E-3</v>
      </c>
      <c r="AO2" s="17">
        <f t="shared" si="1"/>
        <v>8.8807279839126698E-3</v>
      </c>
      <c r="AQ2" s="17">
        <f t="shared" ref="AQ2:CA2" si="2">IRR(AQ6:AQ1502,-0.1)</f>
        <v>8.9770990326914196E-3</v>
      </c>
      <c r="AS2" s="17">
        <f t="shared" si="2"/>
        <v>9.0453098699804901E-3</v>
      </c>
      <c r="AU2" s="17">
        <f t="shared" si="2"/>
        <v>9.0960656235728864E-3</v>
      </c>
      <c r="AW2" s="17">
        <f t="shared" si="2"/>
        <v>9.1338709262612141E-3</v>
      </c>
      <c r="AY2" s="17">
        <f t="shared" si="2"/>
        <v>9.1618418552352476E-3</v>
      </c>
      <c r="BA2" s="17">
        <f t="shared" si="2"/>
        <v>9.1822031836207834E-3</v>
      </c>
      <c r="BC2" s="17">
        <f t="shared" si="2"/>
        <v>9.196585559259958E-3</v>
      </c>
      <c r="BE2" s="17">
        <f t="shared" si="2"/>
        <v>9.206210884270807E-3</v>
      </c>
      <c r="BG2" s="17">
        <f t="shared" si="2"/>
        <v>9.2120121942909326E-3</v>
      </c>
      <c r="BI2" s="17">
        <f t="shared" si="2"/>
        <v>9.214713600811367E-3</v>
      </c>
      <c r="BK2" s="17">
        <f t="shared" si="2"/>
        <v>9.2148850372886469E-3</v>
      </c>
      <c r="BM2" s="17">
        <f t="shared" si="2"/>
        <v>9.2129806314397086E-3</v>
      </c>
      <c r="BO2" s="17">
        <f t="shared" si="2"/>
        <v>9.2093661575118908E-3</v>
      </c>
      <c r="BQ2" s="17">
        <f t="shared" si="2"/>
        <v>9.2043390369544748E-3</v>
      </c>
      <c r="BS2" s="17">
        <f t="shared" si="2"/>
        <v>9.198143149412679E-3</v>
      </c>
      <c r="BU2" s="17">
        <f t="shared" si="2"/>
        <v>9.1909799625759687E-3</v>
      </c>
      <c r="BW2" s="17">
        <f t="shared" si="2"/>
        <v>9.1830170074255531E-3</v>
      </c>
      <c r="BY2" s="17">
        <f t="shared" si="2"/>
        <v>9.1743944102552089E-3</v>
      </c>
      <c r="CA2" s="17">
        <f t="shared" si="2"/>
        <v>9.1652299826530982E-3</v>
      </c>
      <c r="CB2" s="4"/>
    </row>
    <row r="3" spans="1:80">
      <c r="A3"/>
      <c r="B3" s="1"/>
      <c r="C3" s="1" t="s">
        <v>27</v>
      </c>
      <c r="D3" s="1" t="s">
        <v>3</v>
      </c>
      <c r="E3" s="1" t="s">
        <v>16</v>
      </c>
      <c r="F3" s="1"/>
      <c r="G3" s="1" t="s">
        <v>18</v>
      </c>
      <c r="H3" s="1"/>
      <c r="I3" s="7" t="s">
        <v>47</v>
      </c>
      <c r="J3" s="1"/>
      <c r="K3" s="1" t="s">
        <v>38</v>
      </c>
      <c r="L3" s="1"/>
      <c r="M3" s="1" t="s">
        <v>20</v>
      </c>
      <c r="N3" s="1" t="s">
        <v>20</v>
      </c>
      <c r="O3" s="8" t="s">
        <v>20</v>
      </c>
      <c r="P3" s="1" t="s">
        <v>24</v>
      </c>
      <c r="Q3" s="7" t="s">
        <v>49</v>
      </c>
      <c r="R3" s="7" t="s">
        <v>52</v>
      </c>
      <c r="S3" s="4"/>
      <c r="U3" s="3">
        <f>((1+U2)^12)-1</f>
        <v>-0.50070794787341844</v>
      </c>
      <c r="W3" s="17">
        <f>((1+W2)^12)-1</f>
        <v>-0.1779042941099499</v>
      </c>
      <c r="Y3" s="17">
        <f t="shared" ref="Y3:CA3" si="3">((1+Y2)^12)-1</f>
        <v>-4.5306929038292254E-2</v>
      </c>
      <c r="AA3" s="17">
        <f t="shared" si="3"/>
        <v>4.1186911986589747E-2</v>
      </c>
      <c r="AC3" s="17">
        <f t="shared" si="3"/>
        <v>6.9220521734612239E-2</v>
      </c>
      <c r="AE3" s="17">
        <f t="shared" si="3"/>
        <v>8.5767235658943619E-2</v>
      </c>
      <c r="AG3" s="17">
        <f t="shared" si="3"/>
        <v>9.6064323890059145E-2</v>
      </c>
      <c r="AI3" s="17">
        <f t="shared" si="3"/>
        <v>0.10270184283897099</v>
      </c>
      <c r="AK3" s="17">
        <f t="shared" si="3"/>
        <v>0.1070759480894754</v>
      </c>
      <c r="AM3" s="17">
        <f t="shared" si="3"/>
        <v>0.10999013734757779</v>
      </c>
      <c r="AO3" s="17">
        <f t="shared" si="3"/>
        <v>0.11193119053491407</v>
      </c>
      <c r="AQ3" s="17">
        <f t="shared" si="3"/>
        <v>0.1132064369114314</v>
      </c>
      <c r="AS3" s="17">
        <f t="shared" si="3"/>
        <v>0.11410985860078848</v>
      </c>
      <c r="AU3" s="17">
        <f t="shared" si="3"/>
        <v>0.11478253165079</v>
      </c>
      <c r="AW3" s="17">
        <f t="shared" si="3"/>
        <v>0.11528381248238406</v>
      </c>
      <c r="AY3" s="17">
        <f t="shared" si="3"/>
        <v>0.11565482704837993</v>
      </c>
      <c r="BA3" s="17">
        <f t="shared" si="3"/>
        <v>0.1159249768026549</v>
      </c>
      <c r="BC3" s="17">
        <f t="shared" si="3"/>
        <v>0.11611583522527735</v>
      </c>
      <c r="BE3" s="17">
        <f t="shared" si="3"/>
        <v>0.11624358287775549</v>
      </c>
      <c r="BG3" s="17">
        <f t="shared" si="3"/>
        <v>0.11632058454206051</v>
      </c>
      <c r="BI3" s="17">
        <f t="shared" si="3"/>
        <v>0.11635644238045151</v>
      </c>
      <c r="BK3" s="17">
        <f t="shared" si="3"/>
        <v>0.1163587180237855</v>
      </c>
      <c r="BM3" s="17">
        <f t="shared" si="3"/>
        <v>0.11633343922888484</v>
      </c>
      <c r="BO3" s="17">
        <f t="shared" si="3"/>
        <v>0.11628546269222184</v>
      </c>
      <c r="BQ3" s="17">
        <f t="shared" si="3"/>
        <v>0.11621873860449305</v>
      </c>
      <c r="BS3" s="17">
        <f t="shared" si="3"/>
        <v>0.11613650670771691</v>
      </c>
      <c r="BU3" s="17">
        <f t="shared" si="3"/>
        <v>0.11604144372396141</v>
      </c>
      <c r="BW3" s="17">
        <f t="shared" si="3"/>
        <v>0.11593577568914748</v>
      </c>
      <c r="BY3" s="17">
        <f t="shared" si="3"/>
        <v>0.11582136457834613</v>
      </c>
      <c r="CA3" s="17">
        <f t="shared" si="3"/>
        <v>0.11569977584075164</v>
      </c>
      <c r="CB3" s="4"/>
    </row>
    <row r="4" spans="1:80">
      <c r="A4"/>
      <c r="B4" s="1"/>
      <c r="C4" s="1"/>
      <c r="D4" s="1"/>
      <c r="E4" s="1"/>
      <c r="F4" s="1"/>
      <c r="G4" s="1"/>
      <c r="H4" s="1"/>
      <c r="I4" s="7"/>
      <c r="J4" s="1"/>
      <c r="K4" s="1"/>
      <c r="L4" s="1"/>
      <c r="M4" s="1"/>
      <c r="N4" s="1"/>
      <c r="O4" s="8"/>
      <c r="P4" s="1"/>
      <c r="Q4" s="7"/>
      <c r="R4" s="7"/>
      <c r="S4" s="4"/>
      <c r="U4" s="3">
        <f>XIRR(U6:U366,T6:T366,U3)</f>
        <v>-0.34555498388916239</v>
      </c>
      <c r="W4" s="3">
        <f>XIRR(W6:W366,V6:V366,W3)</f>
        <v>-0.13825365734945133</v>
      </c>
      <c r="Y4" s="3">
        <f>XIRR(Y6:Y366,X6:X366,Y3)</f>
        <v>-3.7714914681797752E-2</v>
      </c>
      <c r="AA4" s="3">
        <f>XIRR(AA6:AA366,Z6:Z366,AA3)</f>
        <v>3.5669350876321879E-2</v>
      </c>
      <c r="AC4" s="3">
        <f>XIRR(AC6:AC366,AB6:AB366,AC3)</f>
        <v>6.1674641307764982E-2</v>
      </c>
      <c r="AE4" s="3">
        <f>XIRR(AE6:AE367,AD6:AD367,AE3)</f>
        <v>7.7939942551205815E-2</v>
      </c>
      <c r="AG4" s="3">
        <f>XIRR(AG6:AG367,AF6:AF367,AG3)</f>
        <v>8.8563575818434354E-2</v>
      </c>
      <c r="AI4" s="3">
        <f>XIRR(AI6:AI367,AH6:AH367,AI3)</f>
        <v>9.5722666956361391E-2</v>
      </c>
      <c r="AK4" s="3">
        <f>XIRR(AK6:AK367,AJ6:AJ367,AK3)</f>
        <v>0.10065489159859956</v>
      </c>
      <c r="AM4" s="3">
        <f>XIRR(AM6:AM367,AL6:AL367,AM3)</f>
        <v>0.10410295449242653</v>
      </c>
      <c r="AO4" s="3">
        <f>XIRR(AO6:AO367,AN6:AN367,AO3)</f>
        <v>0.10653243983697086</v>
      </c>
      <c r="AQ4" s="3">
        <f>XIRR(AQ6:AQ367,AP6:AP367,AQ3)</f>
        <v>0.10824590699364919</v>
      </c>
      <c r="AS4" s="3">
        <f>XIRR(AS6:AS367,AR6:AR367,AS3)</f>
        <v>0.10952776096280414</v>
      </c>
      <c r="AU4" s="3">
        <f>XIRR(AU6:AU367,AT6:AT367,AU3)</f>
        <v>0.11052231553760683</v>
      </c>
      <c r="AW4" s="3">
        <f>XIRR(AW6:AW367,AV6:AV367,AW3)</f>
        <v>0.11130079326776091</v>
      </c>
      <c r="AY4" s="3">
        <f>XIRR(AY6:AY367,AX6:AX367,AY3)</f>
        <v>0.11191305862530956</v>
      </c>
      <c r="BA4" s="3">
        <f>XIRR(BA6:BA367,AZ6:AZ367,BA3)</f>
        <v>0.11239511465139337</v>
      </c>
      <c r="BC4" s="3">
        <f>XIRR(BC6:BC367,BB6:BB367,BC3)</f>
        <v>0.11277361852000184</v>
      </c>
      <c r="BE4" s="3">
        <f>XIRR(BE6:BE367,BD6:BD367,BE3)</f>
        <v>0.1130687161325695</v>
      </c>
      <c r="BG4" s="3">
        <f>XIRR(BG6:BG367,BF6:BF367,BG3)</f>
        <v>0.11329591735236175</v>
      </c>
      <c r="BI4" s="3">
        <f>XIRR(BI6:BI367,BH6:BH367,BI3)</f>
        <v>0.11346735889144545</v>
      </c>
      <c r="BK4" s="3">
        <f>XIRR(BK6:BK367,BJ6:BJ367,BK3)</f>
        <v>0.11359265577035829</v>
      </c>
      <c r="BM4" s="3">
        <f>XIRR(BM6:BM367,BL6:BL367,BM3)</f>
        <v>0.11367951843751253</v>
      </c>
      <c r="BO4" s="3">
        <f>XIRR(BO6:BO367,BN6:BN367,BO3)</f>
        <v>0.11373420551833804</v>
      </c>
      <c r="BQ4" s="3">
        <f>XIRR(BQ6:BQ367,BP6:BP367,BQ3)</f>
        <v>0.11376181798785834</v>
      </c>
      <c r="BS4" s="3">
        <f>XIRR(BS6:BS367,BR6:BR367,BS3)</f>
        <v>0.11376659309960056</v>
      </c>
      <c r="BU4" s="3">
        <f>XIRR(BU6:BU367,BT6:BT367,BU3)</f>
        <v>0.1137520357593267</v>
      </c>
      <c r="BW4" s="3">
        <f>XIRR(BW6:BW367,BV6:BV367,BW3)</f>
        <v>0.11372109365949923</v>
      </c>
      <c r="BY4" s="3">
        <f>XIRR(BY6:BY367,BX6:BX367,BY3)</f>
        <v>0.11367622547011502</v>
      </c>
      <c r="CA4" s="3">
        <f>XIRR(CA6:CA367,BZ6:BZ367,CA3)</f>
        <v>0.11361952727433425</v>
      </c>
      <c r="CB4" s="4"/>
    </row>
    <row r="5" spans="1:80" ht="7.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14"/>
      <c r="W5" s="14"/>
      <c r="Y5" s="14"/>
      <c r="AA5" s="14"/>
      <c r="AC5" s="14"/>
      <c r="AE5" s="14"/>
      <c r="AG5" s="14"/>
      <c r="AI5" s="14"/>
      <c r="AK5" s="14"/>
      <c r="AM5" s="14"/>
      <c r="AO5" s="14"/>
      <c r="AQ5" s="14"/>
      <c r="AS5" s="14"/>
      <c r="AU5" s="14"/>
      <c r="AW5" s="14"/>
      <c r="AY5" s="14"/>
      <c r="BA5" s="14"/>
      <c r="BC5" s="14"/>
      <c r="BE5" s="14"/>
      <c r="BG5" s="14"/>
      <c r="BI5" s="14"/>
      <c r="BK5" s="14"/>
      <c r="BM5" s="14"/>
      <c r="BO5" s="14"/>
      <c r="BQ5" s="14"/>
      <c r="BS5" s="14"/>
      <c r="BU5" s="14"/>
      <c r="BW5" s="14"/>
      <c r="BY5" s="14"/>
      <c r="CA5" s="14"/>
      <c r="CB5" s="4"/>
    </row>
    <row r="6" spans="1:80">
      <c r="A6" s="1"/>
      <c r="B6" s="1">
        <v>0</v>
      </c>
      <c r="C6" s="1"/>
      <c r="D6" s="2"/>
      <c r="E6" s="1">
        <v>0</v>
      </c>
      <c r="F6" s="1"/>
      <c r="G6" s="1">
        <v>0</v>
      </c>
      <c r="H6" s="1"/>
      <c r="I6" s="7"/>
      <c r="J6" s="1"/>
      <c r="K6" s="1">
        <v>0</v>
      </c>
      <c r="L6" s="1"/>
      <c r="M6" s="1">
        <v>0</v>
      </c>
      <c r="N6" s="1">
        <v>0</v>
      </c>
      <c r="O6" s="1">
        <v>0</v>
      </c>
      <c r="P6" s="1">
        <v>0</v>
      </c>
      <c r="Q6" s="1"/>
      <c r="R6" s="12">
        <f>-('Real estate returns calculator'!C4+'Real estate returns calculator'!C41)</f>
        <v>-2504500</v>
      </c>
      <c r="S6" s="4"/>
      <c r="T6" s="6">
        <v>1</v>
      </c>
      <c r="U6" s="10">
        <f>R6</f>
        <v>-2504500</v>
      </c>
      <c r="V6" s="6">
        <v>1</v>
      </c>
      <c r="W6" s="11">
        <f>R6</f>
        <v>-2504500</v>
      </c>
      <c r="X6" s="6">
        <v>1</v>
      </c>
      <c r="Y6" s="11">
        <f>R6</f>
        <v>-2504500</v>
      </c>
      <c r="Z6" s="6">
        <v>1</v>
      </c>
      <c r="AA6" s="11">
        <f>R6</f>
        <v>-2504500</v>
      </c>
      <c r="AB6" s="6">
        <v>1</v>
      </c>
      <c r="AC6" s="11">
        <f>R6</f>
        <v>-2504500</v>
      </c>
      <c r="AD6" s="6">
        <v>1</v>
      </c>
      <c r="AE6" s="11">
        <f>R6</f>
        <v>-2504500</v>
      </c>
      <c r="AF6" s="6">
        <v>1</v>
      </c>
      <c r="AG6" s="11">
        <f>R6</f>
        <v>-2504500</v>
      </c>
      <c r="AH6" s="6">
        <v>1</v>
      </c>
      <c r="AI6" s="11">
        <f>R6</f>
        <v>-2504500</v>
      </c>
      <c r="AJ6" s="6">
        <v>1</v>
      </c>
      <c r="AK6" s="11">
        <f>R6</f>
        <v>-2504500</v>
      </c>
      <c r="AL6" s="6">
        <v>1</v>
      </c>
      <c r="AM6" s="11">
        <f>R6</f>
        <v>-2504500</v>
      </c>
      <c r="AN6" s="6">
        <v>1</v>
      </c>
      <c r="AO6" s="11">
        <f>R6</f>
        <v>-2504500</v>
      </c>
      <c r="AP6" s="6">
        <v>1</v>
      </c>
      <c r="AQ6" s="11">
        <f>R6</f>
        <v>-2504500</v>
      </c>
      <c r="AR6" s="6">
        <v>1</v>
      </c>
      <c r="AS6" s="11">
        <f>R6</f>
        <v>-2504500</v>
      </c>
      <c r="AT6" s="6">
        <v>1</v>
      </c>
      <c r="AU6" s="11">
        <f>R6</f>
        <v>-2504500</v>
      </c>
      <c r="AV6" s="6">
        <v>1</v>
      </c>
      <c r="AW6" s="11">
        <f>R6</f>
        <v>-2504500</v>
      </c>
      <c r="AX6" s="6">
        <v>1</v>
      </c>
      <c r="AY6" s="11">
        <f>R6</f>
        <v>-2504500</v>
      </c>
      <c r="AZ6" s="6">
        <v>1</v>
      </c>
      <c r="BA6" s="11">
        <f>R6</f>
        <v>-2504500</v>
      </c>
      <c r="BB6" s="6">
        <v>1</v>
      </c>
      <c r="BC6" s="11">
        <f>R6</f>
        <v>-2504500</v>
      </c>
      <c r="BD6" s="6">
        <v>1</v>
      </c>
      <c r="BE6" s="11">
        <f>R6</f>
        <v>-2504500</v>
      </c>
      <c r="BF6" s="6">
        <v>1</v>
      </c>
      <c r="BG6" s="11">
        <f>R6</f>
        <v>-2504500</v>
      </c>
      <c r="BH6" s="6">
        <v>1</v>
      </c>
      <c r="BI6" s="11">
        <f>R6</f>
        <v>-2504500</v>
      </c>
      <c r="BJ6" s="6">
        <v>1</v>
      </c>
      <c r="BK6" s="11">
        <f>R6</f>
        <v>-2504500</v>
      </c>
      <c r="BL6" s="6">
        <v>1</v>
      </c>
      <c r="BM6" s="11">
        <f>R6</f>
        <v>-2504500</v>
      </c>
      <c r="BN6" s="6">
        <v>1</v>
      </c>
      <c r="BO6" s="11">
        <f>R6</f>
        <v>-2504500</v>
      </c>
      <c r="BP6" s="6">
        <v>1</v>
      </c>
      <c r="BQ6" s="11">
        <f>R6</f>
        <v>-2504500</v>
      </c>
      <c r="BR6" s="6">
        <v>1</v>
      </c>
      <c r="BS6" s="11">
        <f>R6</f>
        <v>-2504500</v>
      </c>
      <c r="BT6" s="6">
        <v>1</v>
      </c>
      <c r="BU6" s="11">
        <f>R6</f>
        <v>-2504500</v>
      </c>
      <c r="BV6" s="6">
        <v>1</v>
      </c>
      <c r="BW6" s="11">
        <f>R6</f>
        <v>-2504500</v>
      </c>
      <c r="BX6" s="6">
        <v>1</v>
      </c>
      <c r="BY6" s="11">
        <f>R6</f>
        <v>-2504500</v>
      </c>
      <c r="BZ6" s="72">
        <v>1</v>
      </c>
      <c r="CA6" s="11">
        <f>R6</f>
        <v>-2504500</v>
      </c>
      <c r="CB6" s="4"/>
    </row>
    <row r="7" spans="1:80">
      <c r="A7" s="18">
        <f>IF(INT(B6/12)-(B6/12)=0,INT(B6/12)+1,"")</f>
        <v>1</v>
      </c>
      <c r="B7" s="18">
        <f>B6+1</f>
        <v>1</v>
      </c>
      <c r="C7" s="19">
        <f>'Real estate returns calculator'!C6</f>
        <v>4000000</v>
      </c>
      <c r="D7" s="22">
        <f>'Real estate returns calculator'!C40</f>
        <v>47863.661751499727</v>
      </c>
      <c r="E7" s="22">
        <f t="shared" ref="E7:E70" si="4">C7*(((1+intrate)^(1/12))-1)</f>
        <v>33420.622734540826</v>
      </c>
      <c r="F7" s="22">
        <f>D7-E7</f>
        <v>14443.039016958901</v>
      </c>
      <c r="G7" s="23">
        <f>E7</f>
        <v>33420.622734540826</v>
      </c>
      <c r="H7" s="23">
        <f t="shared" ref="H7:H70" si="5">IF(B7&gt;=startmon,IF(B7&lt;=endmon,IF(B7=startmon,1,IF(H6&lt;&gt;"",H6+1,0)),0),0)</f>
        <v>1</v>
      </c>
      <c r="I7" s="19">
        <f t="shared" ref="I7:I70" si="6">IF(B7&gt;=startmon,IF(B7&lt;=endmon,IF(B7=startmon,rent,IF(INT(H6/12)-(H6/12)=0,I6*(1+rentinc),I6)),0),0)</f>
        <v>25000</v>
      </c>
      <c r="J7" s="22">
        <f>rent</f>
        <v>25000</v>
      </c>
      <c r="K7" s="23">
        <f>'Real estate returns calculator'!C17</f>
        <v>5000</v>
      </c>
      <c r="L7" s="22">
        <f>homeins/12</f>
        <v>416.66666666666669</v>
      </c>
      <c r="M7" s="22">
        <f>watertax/12</f>
        <v>83.333333333333329</v>
      </c>
      <c r="N7" s="19">
        <f>proptax/12</f>
        <v>166.66666666666666</v>
      </c>
      <c r="O7" s="22">
        <f>sewtax/12</f>
        <v>83.333333333333329</v>
      </c>
      <c r="P7" s="18">
        <f>(J7-M7-N7-O7)*30%</f>
        <v>7400</v>
      </c>
      <c r="Q7" s="22">
        <f t="shared" ref="Q7:Q70" si="7">IF(I7=0,-(I7-(I7-P7)*IF(tax=10%,10.3%,IF(tax=20%,20.6%,IF(tax=30%,30.9%)))),(I7-(I7-P7)*IF(tax=10%,10.3%,IF(tax=20%,20.6%,IF(tax=30%,30.9%)))))</f>
        <v>19561.599999999999</v>
      </c>
      <c r="R7" s="23">
        <f t="shared" ref="R7:R70" si="8">-(D7-G7*IF(tax=10%,10.3%,IF(tax=20%,20.6%,IF(tax=30%,30.9%)))-IF(I7=0,0,(I7-(I7-P7)*IF(tax=10%,10.3%,IF(tax=20%,20.6%,IF(tax=30%,30.9%)))))+K7+L7+M7+N7+O7)</f>
        <v>-23725.089326526613</v>
      </c>
      <c r="S7" s="4"/>
      <c r="T7" s="6">
        <f>T6+occmon*(365/12)</f>
        <v>305.16666666666669</v>
      </c>
      <c r="U7" s="20">
        <f t="shared" ref="U7:U18" si="9">R7</f>
        <v>-23725.089326526613</v>
      </c>
      <c r="V7" s="6">
        <f>V6+occmon*(365/12)</f>
        <v>305.16666666666669</v>
      </c>
      <c r="W7" s="20">
        <f t="shared" ref="W7:W30" si="10">R7</f>
        <v>-23725.089326526613</v>
      </c>
      <c r="X7" s="6">
        <f>X6+occmon*(365/12)</f>
        <v>305.16666666666669</v>
      </c>
      <c r="Y7" s="20">
        <f t="shared" ref="Y7:Y42" si="11">R7</f>
        <v>-23725.089326526613</v>
      </c>
      <c r="Z7" s="6">
        <f>Z6+occmon*(365/12)</f>
        <v>305.16666666666669</v>
      </c>
      <c r="AA7" s="20">
        <f t="shared" ref="AA7:AA42" si="12">R7</f>
        <v>-23725.089326526613</v>
      </c>
      <c r="AB7" s="6">
        <f>AB6+occmon*(365/12)</f>
        <v>305.16666666666669</v>
      </c>
      <c r="AC7" s="20">
        <f t="shared" ref="AC7:AC42" si="13">R7</f>
        <v>-23725.089326526613</v>
      </c>
      <c r="AD7" s="6">
        <f>AD6+occmon*(365/12)</f>
        <v>305.16666666666669</v>
      </c>
      <c r="AE7" s="20">
        <f t="shared" ref="AE7:AE42" si="14">R7</f>
        <v>-23725.089326526613</v>
      </c>
      <c r="AF7" s="6">
        <f>AF6+occmon*(365/12)</f>
        <v>305.16666666666669</v>
      </c>
      <c r="AG7" s="20">
        <f t="shared" ref="AG7:AG42" si="15">R7</f>
        <v>-23725.089326526613</v>
      </c>
      <c r="AH7" s="6">
        <f>AH6+occmon*(365/12)</f>
        <v>305.16666666666669</v>
      </c>
      <c r="AI7" s="20">
        <f t="shared" ref="AI7:AI42" si="16">R7</f>
        <v>-23725.089326526613</v>
      </c>
      <c r="AJ7" s="6">
        <f>AJ6+occmon*(365/12)</f>
        <v>305.16666666666669</v>
      </c>
      <c r="AK7" s="20">
        <f t="shared" ref="AK7:AK42" si="17">R7</f>
        <v>-23725.089326526613</v>
      </c>
      <c r="AL7" s="6">
        <f>AL6+occmon*(365/12)</f>
        <v>305.16666666666669</v>
      </c>
      <c r="AM7" s="20">
        <f t="shared" ref="AM7:AM42" si="18">R7</f>
        <v>-23725.089326526613</v>
      </c>
      <c r="AN7" s="6">
        <f>AN6+occmon*(365/12)</f>
        <v>305.16666666666669</v>
      </c>
      <c r="AO7" s="20">
        <f t="shared" ref="AO7:AO42" si="19">R7</f>
        <v>-23725.089326526613</v>
      </c>
      <c r="AP7" s="6">
        <f>AP6+occmon*(365/12)</f>
        <v>305.16666666666669</v>
      </c>
      <c r="AQ7" s="20">
        <f t="shared" ref="AQ7:AQ42" si="20">R7</f>
        <v>-23725.089326526613</v>
      </c>
      <c r="AR7" s="6">
        <f>AR6+occmon*(365/12)</f>
        <v>305.16666666666669</v>
      </c>
      <c r="AS7" s="20">
        <f t="shared" ref="AS7:AS42" si="21">R7</f>
        <v>-23725.089326526613</v>
      </c>
      <c r="AT7" s="6">
        <f>AT6+occmon*(365/12)</f>
        <v>305.16666666666669</v>
      </c>
      <c r="AU7" s="20">
        <f t="shared" ref="AU7:AU42" si="22">R7</f>
        <v>-23725.089326526613</v>
      </c>
      <c r="AV7" s="6">
        <f>AV6+occmon*(365/12)</f>
        <v>305.16666666666669</v>
      </c>
      <c r="AW7" s="20">
        <f t="shared" ref="AW7:AW42" si="23">R7</f>
        <v>-23725.089326526613</v>
      </c>
      <c r="AX7" s="6">
        <f>AX6+occmon*(365/12)</f>
        <v>305.16666666666669</v>
      </c>
      <c r="AY7" s="20">
        <f t="shared" ref="AY7:AY42" si="24">R7</f>
        <v>-23725.089326526613</v>
      </c>
      <c r="AZ7" s="6">
        <f>AZ6+occmon*(365/12)</f>
        <v>305.16666666666669</v>
      </c>
      <c r="BA7" s="20">
        <f t="shared" ref="BA7:BA42" si="25">R7</f>
        <v>-23725.089326526613</v>
      </c>
      <c r="BB7" s="6">
        <f>BB6+occmon*(365/12)</f>
        <v>305.16666666666669</v>
      </c>
      <c r="BC7" s="20">
        <f t="shared" ref="BC7:BC42" si="26">R7</f>
        <v>-23725.089326526613</v>
      </c>
      <c r="BD7" s="6">
        <f>BD6+occmon*(365/12)</f>
        <v>305.16666666666669</v>
      </c>
      <c r="BE7" s="20">
        <f t="shared" ref="BE7:BE42" si="27">R7</f>
        <v>-23725.089326526613</v>
      </c>
      <c r="BF7" s="6">
        <f>BF6+occmon*(365/12)</f>
        <v>305.16666666666669</v>
      </c>
      <c r="BG7" s="20">
        <f t="shared" ref="BG7:BG42" si="28">R7</f>
        <v>-23725.089326526613</v>
      </c>
      <c r="BH7" s="6">
        <f>BH6+occmon*(365/12)</f>
        <v>305.16666666666669</v>
      </c>
      <c r="BI7" s="20">
        <f t="shared" ref="BI7:BI42" si="29">R7</f>
        <v>-23725.089326526613</v>
      </c>
      <c r="BJ7" s="6">
        <f>BJ6+occmon*(365/12)</f>
        <v>305.16666666666669</v>
      </c>
      <c r="BK7" s="20">
        <f t="shared" ref="BK7:BK42" si="30">R7</f>
        <v>-23725.089326526613</v>
      </c>
      <c r="BL7" s="6">
        <f>BL6+occmon*(365/12)</f>
        <v>305.16666666666669</v>
      </c>
      <c r="BM7" s="20">
        <f t="shared" ref="BM7:BM42" si="31">R7</f>
        <v>-23725.089326526613</v>
      </c>
      <c r="BN7" s="6">
        <f>BN6+occmon*(365/12)</f>
        <v>305.16666666666669</v>
      </c>
      <c r="BO7" s="20">
        <f t="shared" ref="BO7:BO42" si="32">R7</f>
        <v>-23725.089326526613</v>
      </c>
      <c r="BP7" s="6">
        <f>BP6+occmon*(365/12)</f>
        <v>305.16666666666669</v>
      </c>
      <c r="BQ7" s="20">
        <f t="shared" ref="BQ7:BQ42" si="33">R7</f>
        <v>-23725.089326526613</v>
      </c>
      <c r="BR7" s="6">
        <f>BR6+occmon*(365/12)</f>
        <v>305.16666666666669</v>
      </c>
      <c r="BS7" s="20">
        <f t="shared" ref="BS7:BS42" si="34">R7</f>
        <v>-23725.089326526613</v>
      </c>
      <c r="BT7" s="6">
        <f>BT6+occmon*(365/12)</f>
        <v>305.16666666666669</v>
      </c>
      <c r="BU7" s="20">
        <f t="shared" ref="BU7:BU42" si="35">R7</f>
        <v>-23725.089326526613</v>
      </c>
      <c r="BV7" s="6">
        <f>BV6+occmon*(365/12)</f>
        <v>305.16666666666669</v>
      </c>
      <c r="BW7" s="20">
        <f t="shared" ref="BW7:BW42" si="36">R7</f>
        <v>-23725.089326526613</v>
      </c>
      <c r="BX7" s="6">
        <f>BX6+occmon*(365/12)</f>
        <v>305.16666666666669</v>
      </c>
      <c r="BY7" s="20">
        <f t="shared" ref="BY7:BY42" si="37">R7</f>
        <v>-23725.089326526613</v>
      </c>
      <c r="BZ7" s="72">
        <f>BZ6+occmon*(365/12)</f>
        <v>305.16666666666669</v>
      </c>
      <c r="CA7" s="20">
        <f t="shared" ref="CA7:CA42" si="38">R7</f>
        <v>-23725.089326526613</v>
      </c>
      <c r="CB7" s="4"/>
    </row>
    <row r="8" spans="1:80">
      <c r="A8" s="1" t="str">
        <f t="shared" ref="A8:A19" si="39">IF(INT(B7/12)-(B7/12)=0,INT(B7/12)+1,"")</f>
        <v/>
      </c>
      <c r="B8" s="1">
        <f t="shared" ref="B8:B71" si="40">B7+1</f>
        <v>2</v>
      </c>
      <c r="C8" s="13">
        <f>IF(C7&lt;0.0001,0,C7-F7)</f>
        <v>3985556.9609830412</v>
      </c>
      <c r="D8" s="2">
        <f>IF(C8&lt;0.0001,0,D7)</f>
        <v>47863.661751499727</v>
      </c>
      <c r="E8" s="15">
        <f t="shared" si="4"/>
        <v>33299.948895009322</v>
      </c>
      <c r="F8" s="2">
        <f>D8-E8</f>
        <v>14563.712856490405</v>
      </c>
      <c r="G8" s="12">
        <f t="shared" ref="G8:G31" si="41">E8</f>
        <v>33299.948895009322</v>
      </c>
      <c r="H8" s="23">
        <f t="shared" si="5"/>
        <v>2</v>
      </c>
      <c r="I8" s="19">
        <f t="shared" si="6"/>
        <v>25000</v>
      </c>
      <c r="J8" s="22">
        <f t="shared" ref="J8:J71" si="42">IF(A8&lt;&gt;"",J7*(1+rentinc),J7)</f>
        <v>25000</v>
      </c>
      <c r="K8" s="12">
        <f t="shared" ref="K8:K71" si="43">IF(A8&lt;&gt;"",K7*(1+socinc),K7)</f>
        <v>5000</v>
      </c>
      <c r="L8" s="2">
        <f>L7</f>
        <v>416.66666666666669</v>
      </c>
      <c r="M8" s="2">
        <f>M7</f>
        <v>83.333333333333329</v>
      </c>
      <c r="N8" s="13">
        <f>N7</f>
        <v>166.66666666666666</v>
      </c>
      <c r="O8" s="2">
        <f>O7</f>
        <v>83.333333333333329</v>
      </c>
      <c r="P8" s="1">
        <f t="shared" ref="P8:P31" si="44">(J8-M8-N8-O8)*30%</f>
        <v>7400</v>
      </c>
      <c r="Q8" s="15">
        <f t="shared" si="7"/>
        <v>19561.599999999999</v>
      </c>
      <c r="R8" s="21">
        <f t="shared" si="8"/>
        <v>-23762.377542941846</v>
      </c>
      <c r="S8" s="4"/>
      <c r="T8" s="6">
        <f>T7+(365/12)</f>
        <v>335.58333333333337</v>
      </c>
      <c r="U8" s="10">
        <f t="shared" si="9"/>
        <v>-23762.377542941846</v>
      </c>
      <c r="V8" s="6">
        <f>V7+(365/12)</f>
        <v>335.58333333333337</v>
      </c>
      <c r="W8" s="11">
        <f t="shared" si="10"/>
        <v>-23762.377542941846</v>
      </c>
      <c r="X8" s="6">
        <f>X7+(365/12)</f>
        <v>335.58333333333337</v>
      </c>
      <c r="Y8" s="11">
        <f t="shared" si="11"/>
        <v>-23762.377542941846</v>
      </c>
      <c r="Z8" s="6">
        <f>Z7+(365/12)</f>
        <v>335.58333333333337</v>
      </c>
      <c r="AA8" s="11">
        <f t="shared" si="12"/>
        <v>-23762.377542941846</v>
      </c>
      <c r="AB8" s="6">
        <f>AB7+(365/12)</f>
        <v>335.58333333333337</v>
      </c>
      <c r="AC8" s="11">
        <f t="shared" si="13"/>
        <v>-23762.377542941846</v>
      </c>
      <c r="AD8" s="6">
        <f>AD7+(365/12)</f>
        <v>335.58333333333337</v>
      </c>
      <c r="AE8" s="11">
        <f t="shared" si="14"/>
        <v>-23762.377542941846</v>
      </c>
      <c r="AF8" s="6">
        <f>AF7+(365/12)</f>
        <v>335.58333333333337</v>
      </c>
      <c r="AG8" s="11">
        <f t="shared" si="15"/>
        <v>-23762.377542941846</v>
      </c>
      <c r="AH8" s="6">
        <f>AH7+(365/12)</f>
        <v>335.58333333333337</v>
      </c>
      <c r="AI8" s="11">
        <f t="shared" si="16"/>
        <v>-23762.377542941846</v>
      </c>
      <c r="AJ8" s="6">
        <f>AJ7+(365/12)</f>
        <v>335.58333333333337</v>
      </c>
      <c r="AK8" s="11">
        <f t="shared" si="17"/>
        <v>-23762.377542941846</v>
      </c>
      <c r="AL8" s="6">
        <f>AL7+(365/12)</f>
        <v>335.58333333333337</v>
      </c>
      <c r="AM8" s="11">
        <f t="shared" si="18"/>
        <v>-23762.377542941846</v>
      </c>
      <c r="AN8" s="6">
        <f>AN7+(365/12)</f>
        <v>335.58333333333337</v>
      </c>
      <c r="AO8" s="11">
        <f t="shared" si="19"/>
        <v>-23762.377542941846</v>
      </c>
      <c r="AP8" s="6">
        <f>AP7+(365/12)</f>
        <v>335.58333333333337</v>
      </c>
      <c r="AQ8" s="11">
        <f t="shared" si="20"/>
        <v>-23762.377542941846</v>
      </c>
      <c r="AR8" s="6">
        <f>AR7+(365/12)</f>
        <v>335.58333333333337</v>
      </c>
      <c r="AS8" s="11">
        <f t="shared" si="21"/>
        <v>-23762.377542941846</v>
      </c>
      <c r="AT8" s="6">
        <f>AT7+(365/12)</f>
        <v>335.58333333333337</v>
      </c>
      <c r="AU8" s="11">
        <f t="shared" si="22"/>
        <v>-23762.377542941846</v>
      </c>
      <c r="AV8" s="6">
        <f>AV7+(365/12)</f>
        <v>335.58333333333337</v>
      </c>
      <c r="AW8" s="11">
        <f t="shared" si="23"/>
        <v>-23762.377542941846</v>
      </c>
      <c r="AX8" s="6">
        <f>AX7+(365/12)</f>
        <v>335.58333333333337</v>
      </c>
      <c r="AY8" s="11">
        <f t="shared" si="24"/>
        <v>-23762.377542941846</v>
      </c>
      <c r="AZ8" s="6">
        <f>AZ7+(365/12)</f>
        <v>335.58333333333337</v>
      </c>
      <c r="BA8" s="11">
        <f t="shared" si="25"/>
        <v>-23762.377542941846</v>
      </c>
      <c r="BB8" s="6">
        <f>BB7+(365/12)</f>
        <v>335.58333333333337</v>
      </c>
      <c r="BC8" s="11">
        <f t="shared" si="26"/>
        <v>-23762.377542941846</v>
      </c>
      <c r="BD8" s="6">
        <f>BD7+(365/12)</f>
        <v>335.58333333333337</v>
      </c>
      <c r="BE8" s="11">
        <f t="shared" si="27"/>
        <v>-23762.377542941846</v>
      </c>
      <c r="BF8" s="6">
        <f>BF7+(365/12)</f>
        <v>335.58333333333337</v>
      </c>
      <c r="BG8" s="11">
        <f t="shared" si="28"/>
        <v>-23762.377542941846</v>
      </c>
      <c r="BH8" s="6">
        <f>BH7+(365/12)</f>
        <v>335.58333333333337</v>
      </c>
      <c r="BI8" s="11">
        <f t="shared" si="29"/>
        <v>-23762.377542941846</v>
      </c>
      <c r="BJ8" s="6">
        <f>BJ7+(365/12)</f>
        <v>335.58333333333337</v>
      </c>
      <c r="BK8" s="11">
        <f t="shared" si="30"/>
        <v>-23762.377542941846</v>
      </c>
      <c r="BL8" s="6">
        <f>BL7+(365/12)</f>
        <v>335.58333333333337</v>
      </c>
      <c r="BM8" s="11">
        <f t="shared" si="31"/>
        <v>-23762.377542941846</v>
      </c>
      <c r="BN8" s="6">
        <f>BN7+(365/12)</f>
        <v>335.58333333333337</v>
      </c>
      <c r="BO8" s="11">
        <f t="shared" si="32"/>
        <v>-23762.377542941846</v>
      </c>
      <c r="BP8" s="6">
        <f>BP7+(365/12)</f>
        <v>335.58333333333337</v>
      </c>
      <c r="BQ8" s="11">
        <f t="shared" si="33"/>
        <v>-23762.377542941846</v>
      </c>
      <c r="BR8" s="6">
        <f>BR7+(365/12)</f>
        <v>335.58333333333337</v>
      </c>
      <c r="BS8" s="11">
        <f t="shared" si="34"/>
        <v>-23762.377542941846</v>
      </c>
      <c r="BT8" s="6">
        <f>BT7+(365/12)</f>
        <v>335.58333333333337</v>
      </c>
      <c r="BU8" s="11">
        <f t="shared" si="35"/>
        <v>-23762.377542941846</v>
      </c>
      <c r="BV8" s="6">
        <f>BV7+(365/12)</f>
        <v>335.58333333333337</v>
      </c>
      <c r="BW8" s="11">
        <f t="shared" si="36"/>
        <v>-23762.377542941846</v>
      </c>
      <c r="BX8" s="6">
        <f>BX7+(365/12)</f>
        <v>335.58333333333337</v>
      </c>
      <c r="BY8" s="11">
        <f t="shared" si="37"/>
        <v>-23762.377542941846</v>
      </c>
      <c r="BZ8" s="72">
        <f>BZ7+(365/12)</f>
        <v>335.58333333333337</v>
      </c>
      <c r="CA8" s="11">
        <f t="shared" si="38"/>
        <v>-23762.377542941846</v>
      </c>
      <c r="CB8" s="4"/>
    </row>
    <row r="9" spans="1:80">
      <c r="A9" s="1" t="str">
        <f t="shared" si="39"/>
        <v/>
      </c>
      <c r="B9" s="1">
        <f t="shared" si="40"/>
        <v>3</v>
      </c>
      <c r="C9" s="13">
        <f t="shared" ref="C9:C72" si="45">IF(C8&lt;0.0001,0,C8-F8)</f>
        <v>3970993.2481265506</v>
      </c>
      <c r="D9" s="2">
        <f t="shared" ref="D9:D72" si="46">IF(C9&lt;0.0001,0,D8)</f>
        <v>47863.661751499727</v>
      </c>
      <c r="E9" s="15">
        <f t="shared" si="4"/>
        <v>33178.266806761581</v>
      </c>
      <c r="F9" s="2">
        <f t="shared" ref="F9:F31" si="47">D9-E9</f>
        <v>14685.394944738146</v>
      </c>
      <c r="G9" s="12">
        <f t="shared" si="41"/>
        <v>33178.266806761581</v>
      </c>
      <c r="H9" s="23">
        <f t="shared" si="5"/>
        <v>3</v>
      </c>
      <c r="I9" s="19">
        <f t="shared" si="6"/>
        <v>25000</v>
      </c>
      <c r="J9" s="22">
        <f t="shared" si="42"/>
        <v>25000</v>
      </c>
      <c r="K9" s="12">
        <f t="shared" si="43"/>
        <v>5000</v>
      </c>
      <c r="L9" s="2">
        <f t="shared" ref="L9:L72" si="48">L8</f>
        <v>416.66666666666669</v>
      </c>
      <c r="M9" s="2">
        <f t="shared" ref="M9:M72" si="49">M8</f>
        <v>83.333333333333329</v>
      </c>
      <c r="N9" s="13">
        <f t="shared" ref="N9:N72" si="50">N8</f>
        <v>166.66666666666666</v>
      </c>
      <c r="O9" s="2">
        <f t="shared" ref="O9:O72" si="51">O8</f>
        <v>83.333333333333329</v>
      </c>
      <c r="P9" s="1">
        <f t="shared" si="44"/>
        <v>7400</v>
      </c>
      <c r="Q9" s="15">
        <f t="shared" si="7"/>
        <v>19561.599999999999</v>
      </c>
      <c r="R9" s="21">
        <f t="shared" si="8"/>
        <v>-23799.9773082104</v>
      </c>
      <c r="S9" s="4"/>
      <c r="T9" s="6">
        <f t="shared" ref="T9:X72" si="52">T8+(365/12)</f>
        <v>366.00000000000006</v>
      </c>
      <c r="U9" s="10">
        <f t="shared" si="9"/>
        <v>-23799.9773082104</v>
      </c>
      <c r="V9" s="6">
        <f t="shared" si="52"/>
        <v>366.00000000000006</v>
      </c>
      <c r="W9" s="11">
        <f t="shared" si="10"/>
        <v>-23799.9773082104</v>
      </c>
      <c r="X9" s="6">
        <f t="shared" si="52"/>
        <v>366.00000000000006</v>
      </c>
      <c r="Y9" s="11">
        <f t="shared" si="11"/>
        <v>-23799.9773082104</v>
      </c>
      <c r="Z9" s="6">
        <f t="shared" ref="Z9:AD72" si="53">Z8+(365/12)</f>
        <v>366.00000000000006</v>
      </c>
      <c r="AA9" s="11">
        <f t="shared" si="12"/>
        <v>-23799.9773082104</v>
      </c>
      <c r="AB9" s="6">
        <f t="shared" si="53"/>
        <v>366.00000000000006</v>
      </c>
      <c r="AC9" s="11">
        <f t="shared" si="13"/>
        <v>-23799.9773082104</v>
      </c>
      <c r="AD9" s="6">
        <f t="shared" si="53"/>
        <v>366.00000000000006</v>
      </c>
      <c r="AE9" s="11">
        <f t="shared" si="14"/>
        <v>-23799.9773082104</v>
      </c>
      <c r="AF9" s="6">
        <f t="shared" ref="AF9:AH9" si="54">AF8+(365/12)</f>
        <v>366.00000000000006</v>
      </c>
      <c r="AG9" s="11">
        <f t="shared" si="15"/>
        <v>-23799.9773082104</v>
      </c>
      <c r="AH9" s="6">
        <f t="shared" si="54"/>
        <v>366.00000000000006</v>
      </c>
      <c r="AI9" s="11">
        <f t="shared" si="16"/>
        <v>-23799.9773082104</v>
      </c>
      <c r="AJ9" s="6">
        <f t="shared" ref="AJ9:AL9" si="55">AJ8+(365/12)</f>
        <v>366.00000000000006</v>
      </c>
      <c r="AK9" s="11">
        <f t="shared" si="17"/>
        <v>-23799.9773082104</v>
      </c>
      <c r="AL9" s="6">
        <f t="shared" si="55"/>
        <v>366.00000000000006</v>
      </c>
      <c r="AM9" s="11">
        <f t="shared" si="18"/>
        <v>-23799.9773082104</v>
      </c>
      <c r="AN9" s="6">
        <f t="shared" ref="AN9:AP9" si="56">AN8+(365/12)</f>
        <v>366.00000000000006</v>
      </c>
      <c r="AO9" s="11">
        <f t="shared" si="19"/>
        <v>-23799.9773082104</v>
      </c>
      <c r="AP9" s="6">
        <f t="shared" si="56"/>
        <v>366.00000000000006</v>
      </c>
      <c r="AQ9" s="11">
        <f t="shared" si="20"/>
        <v>-23799.9773082104</v>
      </c>
      <c r="AR9" s="6">
        <f t="shared" ref="AR9:AT9" si="57">AR8+(365/12)</f>
        <v>366.00000000000006</v>
      </c>
      <c r="AS9" s="11">
        <f t="shared" si="21"/>
        <v>-23799.9773082104</v>
      </c>
      <c r="AT9" s="6">
        <f t="shared" si="57"/>
        <v>366.00000000000006</v>
      </c>
      <c r="AU9" s="11">
        <f t="shared" si="22"/>
        <v>-23799.9773082104</v>
      </c>
      <c r="AV9" s="6">
        <f t="shared" ref="AV9:AX9" si="58">AV8+(365/12)</f>
        <v>366.00000000000006</v>
      </c>
      <c r="AW9" s="11">
        <f t="shared" si="23"/>
        <v>-23799.9773082104</v>
      </c>
      <c r="AX9" s="6">
        <f t="shared" si="58"/>
        <v>366.00000000000006</v>
      </c>
      <c r="AY9" s="11">
        <f t="shared" si="24"/>
        <v>-23799.9773082104</v>
      </c>
      <c r="AZ9" s="6">
        <f t="shared" ref="AZ9:BB9" si="59">AZ8+(365/12)</f>
        <v>366.00000000000006</v>
      </c>
      <c r="BA9" s="11">
        <f t="shared" si="25"/>
        <v>-23799.9773082104</v>
      </c>
      <c r="BB9" s="6">
        <f t="shared" si="59"/>
        <v>366.00000000000006</v>
      </c>
      <c r="BC9" s="11">
        <f t="shared" si="26"/>
        <v>-23799.9773082104</v>
      </c>
      <c r="BD9" s="6">
        <f t="shared" ref="BD9:BF9" si="60">BD8+(365/12)</f>
        <v>366.00000000000006</v>
      </c>
      <c r="BE9" s="11">
        <f t="shared" si="27"/>
        <v>-23799.9773082104</v>
      </c>
      <c r="BF9" s="6">
        <f t="shared" si="60"/>
        <v>366.00000000000006</v>
      </c>
      <c r="BG9" s="11">
        <f t="shared" si="28"/>
        <v>-23799.9773082104</v>
      </c>
      <c r="BH9" s="6">
        <f t="shared" ref="BH9:BJ9" si="61">BH8+(365/12)</f>
        <v>366.00000000000006</v>
      </c>
      <c r="BI9" s="11">
        <f t="shared" si="29"/>
        <v>-23799.9773082104</v>
      </c>
      <c r="BJ9" s="6">
        <f t="shared" si="61"/>
        <v>366.00000000000006</v>
      </c>
      <c r="BK9" s="11">
        <f t="shared" si="30"/>
        <v>-23799.9773082104</v>
      </c>
      <c r="BL9" s="6">
        <f t="shared" ref="BL9:BN9" si="62">BL8+(365/12)</f>
        <v>366.00000000000006</v>
      </c>
      <c r="BM9" s="11">
        <f t="shared" si="31"/>
        <v>-23799.9773082104</v>
      </c>
      <c r="BN9" s="6">
        <f t="shared" si="62"/>
        <v>366.00000000000006</v>
      </c>
      <c r="BO9" s="11">
        <f t="shared" si="32"/>
        <v>-23799.9773082104</v>
      </c>
      <c r="BP9" s="6">
        <f t="shared" ref="BP9:BR9" si="63">BP8+(365/12)</f>
        <v>366.00000000000006</v>
      </c>
      <c r="BQ9" s="11">
        <f t="shared" si="33"/>
        <v>-23799.9773082104</v>
      </c>
      <c r="BR9" s="6">
        <f t="shared" si="63"/>
        <v>366.00000000000006</v>
      </c>
      <c r="BS9" s="11">
        <f t="shared" si="34"/>
        <v>-23799.9773082104</v>
      </c>
      <c r="BT9" s="6">
        <f t="shared" ref="BT9:BV9" si="64">BT8+(365/12)</f>
        <v>366.00000000000006</v>
      </c>
      <c r="BU9" s="11">
        <f t="shared" si="35"/>
        <v>-23799.9773082104</v>
      </c>
      <c r="BV9" s="6">
        <f t="shared" si="64"/>
        <v>366.00000000000006</v>
      </c>
      <c r="BW9" s="11">
        <f t="shared" si="36"/>
        <v>-23799.9773082104</v>
      </c>
      <c r="BX9" s="6">
        <f t="shared" ref="BX9:BZ9" si="65">BX8+(365/12)</f>
        <v>366.00000000000006</v>
      </c>
      <c r="BY9" s="11">
        <f t="shared" si="37"/>
        <v>-23799.9773082104</v>
      </c>
      <c r="BZ9" s="72">
        <f t="shared" si="65"/>
        <v>366.00000000000006</v>
      </c>
      <c r="CA9" s="11">
        <f t="shared" si="38"/>
        <v>-23799.9773082104</v>
      </c>
      <c r="CB9" s="4"/>
    </row>
    <row r="10" spans="1:80">
      <c r="A10" s="1" t="str">
        <f t="shared" si="39"/>
        <v/>
      </c>
      <c r="B10" s="1">
        <f t="shared" si="40"/>
        <v>4</v>
      </c>
      <c r="C10" s="13">
        <f t="shared" si="45"/>
        <v>3956307.8531818124</v>
      </c>
      <c r="D10" s="2">
        <f t="shared" si="46"/>
        <v>47863.661751499727</v>
      </c>
      <c r="E10" s="15">
        <f t="shared" si="4"/>
        <v>33055.568045722626</v>
      </c>
      <c r="F10" s="2">
        <f t="shared" si="47"/>
        <v>14808.093705777101</v>
      </c>
      <c r="G10" s="12">
        <f t="shared" si="41"/>
        <v>33055.568045722626</v>
      </c>
      <c r="H10" s="23">
        <f t="shared" si="5"/>
        <v>4</v>
      </c>
      <c r="I10" s="19">
        <f t="shared" si="6"/>
        <v>25000</v>
      </c>
      <c r="J10" s="22">
        <f t="shared" si="42"/>
        <v>25000</v>
      </c>
      <c r="K10" s="12">
        <f t="shared" si="43"/>
        <v>5000</v>
      </c>
      <c r="L10" s="2">
        <f t="shared" si="48"/>
        <v>416.66666666666669</v>
      </c>
      <c r="M10" s="2">
        <f t="shared" si="49"/>
        <v>83.333333333333329</v>
      </c>
      <c r="N10" s="13">
        <f t="shared" si="50"/>
        <v>166.66666666666666</v>
      </c>
      <c r="O10" s="2">
        <f t="shared" si="51"/>
        <v>83.333333333333329</v>
      </c>
      <c r="P10" s="1">
        <f t="shared" si="44"/>
        <v>7400</v>
      </c>
      <c r="Q10" s="15">
        <f t="shared" si="7"/>
        <v>19561.599999999999</v>
      </c>
      <c r="R10" s="21">
        <f t="shared" si="8"/>
        <v>-23837.891225371437</v>
      </c>
      <c r="S10" s="4"/>
      <c r="T10" s="6">
        <f t="shared" si="52"/>
        <v>396.41666666666674</v>
      </c>
      <c r="U10" s="10">
        <f t="shared" si="9"/>
        <v>-23837.891225371437</v>
      </c>
      <c r="V10" s="6">
        <f t="shared" si="52"/>
        <v>396.41666666666674</v>
      </c>
      <c r="W10" s="11">
        <f t="shared" si="10"/>
        <v>-23837.891225371437</v>
      </c>
      <c r="X10" s="6">
        <f t="shared" si="52"/>
        <v>396.41666666666674</v>
      </c>
      <c r="Y10" s="11">
        <f t="shared" si="11"/>
        <v>-23837.891225371437</v>
      </c>
      <c r="Z10" s="6">
        <f t="shared" si="53"/>
        <v>396.41666666666674</v>
      </c>
      <c r="AA10" s="11">
        <f t="shared" si="12"/>
        <v>-23837.891225371437</v>
      </c>
      <c r="AB10" s="6">
        <f t="shared" si="53"/>
        <v>396.41666666666674</v>
      </c>
      <c r="AC10" s="11">
        <f t="shared" si="13"/>
        <v>-23837.891225371437</v>
      </c>
      <c r="AD10" s="6">
        <f t="shared" si="53"/>
        <v>396.41666666666674</v>
      </c>
      <c r="AE10" s="11">
        <f t="shared" si="14"/>
        <v>-23837.891225371437</v>
      </c>
      <c r="AF10" s="6">
        <f t="shared" ref="AF10:AH10" si="66">AF9+(365/12)</f>
        <v>396.41666666666674</v>
      </c>
      <c r="AG10" s="11">
        <f t="shared" si="15"/>
        <v>-23837.891225371437</v>
      </c>
      <c r="AH10" s="6">
        <f t="shared" si="66"/>
        <v>396.41666666666674</v>
      </c>
      <c r="AI10" s="11">
        <f t="shared" si="16"/>
        <v>-23837.891225371437</v>
      </c>
      <c r="AJ10" s="6">
        <f t="shared" ref="AJ10:AL10" si="67">AJ9+(365/12)</f>
        <v>396.41666666666674</v>
      </c>
      <c r="AK10" s="11">
        <f t="shared" si="17"/>
        <v>-23837.891225371437</v>
      </c>
      <c r="AL10" s="6">
        <f t="shared" si="67"/>
        <v>396.41666666666674</v>
      </c>
      <c r="AM10" s="11">
        <f t="shared" si="18"/>
        <v>-23837.891225371437</v>
      </c>
      <c r="AN10" s="6">
        <f t="shared" ref="AN10:AP10" si="68">AN9+(365/12)</f>
        <v>396.41666666666674</v>
      </c>
      <c r="AO10" s="11">
        <f t="shared" si="19"/>
        <v>-23837.891225371437</v>
      </c>
      <c r="AP10" s="6">
        <f t="shared" si="68"/>
        <v>396.41666666666674</v>
      </c>
      <c r="AQ10" s="11">
        <f t="shared" si="20"/>
        <v>-23837.891225371437</v>
      </c>
      <c r="AR10" s="6">
        <f t="shared" ref="AR10:AT10" si="69">AR9+(365/12)</f>
        <v>396.41666666666674</v>
      </c>
      <c r="AS10" s="11">
        <f t="shared" si="21"/>
        <v>-23837.891225371437</v>
      </c>
      <c r="AT10" s="6">
        <f t="shared" si="69"/>
        <v>396.41666666666674</v>
      </c>
      <c r="AU10" s="11">
        <f t="shared" si="22"/>
        <v>-23837.891225371437</v>
      </c>
      <c r="AV10" s="6">
        <f t="shared" ref="AV10:AX10" si="70">AV9+(365/12)</f>
        <v>396.41666666666674</v>
      </c>
      <c r="AW10" s="11">
        <f t="shared" si="23"/>
        <v>-23837.891225371437</v>
      </c>
      <c r="AX10" s="6">
        <f t="shared" si="70"/>
        <v>396.41666666666674</v>
      </c>
      <c r="AY10" s="11">
        <f t="shared" si="24"/>
        <v>-23837.891225371437</v>
      </c>
      <c r="AZ10" s="6">
        <f t="shared" ref="AZ10:BB10" si="71">AZ9+(365/12)</f>
        <v>396.41666666666674</v>
      </c>
      <c r="BA10" s="11">
        <f t="shared" si="25"/>
        <v>-23837.891225371437</v>
      </c>
      <c r="BB10" s="6">
        <f t="shared" si="71"/>
        <v>396.41666666666674</v>
      </c>
      <c r="BC10" s="11">
        <f t="shared" si="26"/>
        <v>-23837.891225371437</v>
      </c>
      <c r="BD10" s="6">
        <f t="shared" ref="BD10:BF10" si="72">BD9+(365/12)</f>
        <v>396.41666666666674</v>
      </c>
      <c r="BE10" s="11">
        <f t="shared" si="27"/>
        <v>-23837.891225371437</v>
      </c>
      <c r="BF10" s="6">
        <f t="shared" si="72"/>
        <v>396.41666666666674</v>
      </c>
      <c r="BG10" s="11">
        <f t="shared" si="28"/>
        <v>-23837.891225371437</v>
      </c>
      <c r="BH10" s="6">
        <f t="shared" ref="BH10:BJ10" si="73">BH9+(365/12)</f>
        <v>396.41666666666674</v>
      </c>
      <c r="BI10" s="11">
        <f t="shared" si="29"/>
        <v>-23837.891225371437</v>
      </c>
      <c r="BJ10" s="6">
        <f t="shared" si="73"/>
        <v>396.41666666666674</v>
      </c>
      <c r="BK10" s="11">
        <f t="shared" si="30"/>
        <v>-23837.891225371437</v>
      </c>
      <c r="BL10" s="6">
        <f t="shared" ref="BL10:BN10" si="74">BL9+(365/12)</f>
        <v>396.41666666666674</v>
      </c>
      <c r="BM10" s="11">
        <f t="shared" si="31"/>
        <v>-23837.891225371437</v>
      </c>
      <c r="BN10" s="6">
        <f t="shared" si="74"/>
        <v>396.41666666666674</v>
      </c>
      <c r="BO10" s="11">
        <f t="shared" si="32"/>
        <v>-23837.891225371437</v>
      </c>
      <c r="BP10" s="6">
        <f t="shared" ref="BP10:BR10" si="75">BP9+(365/12)</f>
        <v>396.41666666666674</v>
      </c>
      <c r="BQ10" s="11">
        <f t="shared" si="33"/>
        <v>-23837.891225371437</v>
      </c>
      <c r="BR10" s="6">
        <f t="shared" si="75"/>
        <v>396.41666666666674</v>
      </c>
      <c r="BS10" s="11">
        <f t="shared" si="34"/>
        <v>-23837.891225371437</v>
      </c>
      <c r="BT10" s="6">
        <f t="shared" ref="BT10:BV10" si="76">BT9+(365/12)</f>
        <v>396.41666666666674</v>
      </c>
      <c r="BU10" s="11">
        <f t="shared" si="35"/>
        <v>-23837.891225371437</v>
      </c>
      <c r="BV10" s="6">
        <f t="shared" si="76"/>
        <v>396.41666666666674</v>
      </c>
      <c r="BW10" s="11">
        <f t="shared" si="36"/>
        <v>-23837.891225371437</v>
      </c>
      <c r="BX10" s="6">
        <f t="shared" ref="BX10:BZ10" si="77">BX9+(365/12)</f>
        <v>396.41666666666674</v>
      </c>
      <c r="BY10" s="11">
        <f t="shared" si="37"/>
        <v>-23837.891225371437</v>
      </c>
      <c r="BZ10" s="72">
        <f t="shared" si="77"/>
        <v>396.41666666666674</v>
      </c>
      <c r="CA10" s="11">
        <f t="shared" si="38"/>
        <v>-23837.891225371437</v>
      </c>
      <c r="CB10" s="4"/>
    </row>
    <row r="11" spans="1:80">
      <c r="A11" s="1" t="str">
        <f t="shared" si="39"/>
        <v/>
      </c>
      <c r="B11" s="1">
        <f t="shared" si="40"/>
        <v>5</v>
      </c>
      <c r="C11" s="13">
        <f t="shared" si="45"/>
        <v>3941499.7594760354</v>
      </c>
      <c r="D11" s="2">
        <f t="shared" si="46"/>
        <v>47863.661751499727</v>
      </c>
      <c r="E11" s="15">
        <f t="shared" si="4"/>
        <v>32931.844117433</v>
      </c>
      <c r="F11" s="2">
        <f t="shared" si="47"/>
        <v>14931.817634066727</v>
      </c>
      <c r="G11" s="12">
        <f t="shared" si="41"/>
        <v>32931.844117433</v>
      </c>
      <c r="H11" s="23">
        <f t="shared" si="5"/>
        <v>5</v>
      </c>
      <c r="I11" s="19">
        <f t="shared" si="6"/>
        <v>25000</v>
      </c>
      <c r="J11" s="22">
        <f t="shared" si="42"/>
        <v>25000</v>
      </c>
      <c r="K11" s="12">
        <f t="shared" si="43"/>
        <v>5000</v>
      </c>
      <c r="L11" s="2">
        <f t="shared" si="48"/>
        <v>416.66666666666669</v>
      </c>
      <c r="M11" s="2">
        <f t="shared" si="49"/>
        <v>83.333333333333329</v>
      </c>
      <c r="N11" s="13">
        <f t="shared" si="50"/>
        <v>166.66666666666666</v>
      </c>
      <c r="O11" s="2">
        <f t="shared" si="51"/>
        <v>83.333333333333329</v>
      </c>
      <c r="P11" s="1">
        <f t="shared" si="44"/>
        <v>7400</v>
      </c>
      <c r="Q11" s="15">
        <f t="shared" si="7"/>
        <v>19561.599999999999</v>
      </c>
      <c r="R11" s="21">
        <f t="shared" si="8"/>
        <v>-23876.121919212928</v>
      </c>
      <c r="S11" s="4"/>
      <c r="T11" s="6">
        <f t="shared" si="52"/>
        <v>426.83333333333343</v>
      </c>
      <c r="U11" s="10">
        <f t="shared" si="9"/>
        <v>-23876.121919212928</v>
      </c>
      <c r="V11" s="6">
        <f t="shared" si="52"/>
        <v>426.83333333333343</v>
      </c>
      <c r="W11" s="11">
        <f t="shared" si="10"/>
        <v>-23876.121919212928</v>
      </c>
      <c r="X11" s="6">
        <f t="shared" si="52"/>
        <v>426.83333333333343</v>
      </c>
      <c r="Y11" s="11">
        <f t="shared" si="11"/>
        <v>-23876.121919212928</v>
      </c>
      <c r="Z11" s="6">
        <f t="shared" si="53"/>
        <v>426.83333333333343</v>
      </c>
      <c r="AA11" s="11">
        <f t="shared" si="12"/>
        <v>-23876.121919212928</v>
      </c>
      <c r="AB11" s="6">
        <f t="shared" si="53"/>
        <v>426.83333333333343</v>
      </c>
      <c r="AC11" s="11">
        <f t="shared" si="13"/>
        <v>-23876.121919212928</v>
      </c>
      <c r="AD11" s="6">
        <f t="shared" si="53"/>
        <v>426.83333333333343</v>
      </c>
      <c r="AE11" s="11">
        <f t="shared" si="14"/>
        <v>-23876.121919212928</v>
      </c>
      <c r="AF11" s="6">
        <f t="shared" ref="AF11:AH11" si="78">AF10+(365/12)</f>
        <v>426.83333333333343</v>
      </c>
      <c r="AG11" s="11">
        <f t="shared" si="15"/>
        <v>-23876.121919212928</v>
      </c>
      <c r="AH11" s="6">
        <f t="shared" si="78"/>
        <v>426.83333333333343</v>
      </c>
      <c r="AI11" s="11">
        <f t="shared" si="16"/>
        <v>-23876.121919212928</v>
      </c>
      <c r="AJ11" s="6">
        <f t="shared" ref="AJ11:AL11" si="79">AJ10+(365/12)</f>
        <v>426.83333333333343</v>
      </c>
      <c r="AK11" s="11">
        <f t="shared" si="17"/>
        <v>-23876.121919212928</v>
      </c>
      <c r="AL11" s="6">
        <f t="shared" si="79"/>
        <v>426.83333333333343</v>
      </c>
      <c r="AM11" s="11">
        <f t="shared" si="18"/>
        <v>-23876.121919212928</v>
      </c>
      <c r="AN11" s="6">
        <f t="shared" ref="AN11:AP11" si="80">AN10+(365/12)</f>
        <v>426.83333333333343</v>
      </c>
      <c r="AO11" s="11">
        <f t="shared" si="19"/>
        <v>-23876.121919212928</v>
      </c>
      <c r="AP11" s="6">
        <f t="shared" si="80"/>
        <v>426.83333333333343</v>
      </c>
      <c r="AQ11" s="11">
        <f t="shared" si="20"/>
        <v>-23876.121919212928</v>
      </c>
      <c r="AR11" s="6">
        <f t="shared" ref="AR11:AT11" si="81">AR10+(365/12)</f>
        <v>426.83333333333343</v>
      </c>
      <c r="AS11" s="11">
        <f t="shared" si="21"/>
        <v>-23876.121919212928</v>
      </c>
      <c r="AT11" s="6">
        <f t="shared" si="81"/>
        <v>426.83333333333343</v>
      </c>
      <c r="AU11" s="11">
        <f t="shared" si="22"/>
        <v>-23876.121919212928</v>
      </c>
      <c r="AV11" s="6">
        <f t="shared" ref="AV11:AX11" si="82">AV10+(365/12)</f>
        <v>426.83333333333343</v>
      </c>
      <c r="AW11" s="11">
        <f t="shared" si="23"/>
        <v>-23876.121919212928</v>
      </c>
      <c r="AX11" s="6">
        <f t="shared" si="82"/>
        <v>426.83333333333343</v>
      </c>
      <c r="AY11" s="11">
        <f t="shared" si="24"/>
        <v>-23876.121919212928</v>
      </c>
      <c r="AZ11" s="6">
        <f t="shared" ref="AZ11:BB11" si="83">AZ10+(365/12)</f>
        <v>426.83333333333343</v>
      </c>
      <c r="BA11" s="11">
        <f t="shared" si="25"/>
        <v>-23876.121919212928</v>
      </c>
      <c r="BB11" s="6">
        <f t="shared" si="83"/>
        <v>426.83333333333343</v>
      </c>
      <c r="BC11" s="11">
        <f t="shared" si="26"/>
        <v>-23876.121919212928</v>
      </c>
      <c r="BD11" s="6">
        <f t="shared" ref="BD11:BF11" si="84">BD10+(365/12)</f>
        <v>426.83333333333343</v>
      </c>
      <c r="BE11" s="11">
        <f t="shared" si="27"/>
        <v>-23876.121919212928</v>
      </c>
      <c r="BF11" s="6">
        <f t="shared" si="84"/>
        <v>426.83333333333343</v>
      </c>
      <c r="BG11" s="11">
        <f t="shared" si="28"/>
        <v>-23876.121919212928</v>
      </c>
      <c r="BH11" s="6">
        <f t="shared" ref="BH11:BJ11" si="85">BH10+(365/12)</f>
        <v>426.83333333333343</v>
      </c>
      <c r="BI11" s="11">
        <f t="shared" si="29"/>
        <v>-23876.121919212928</v>
      </c>
      <c r="BJ11" s="6">
        <f t="shared" si="85"/>
        <v>426.83333333333343</v>
      </c>
      <c r="BK11" s="11">
        <f t="shared" si="30"/>
        <v>-23876.121919212928</v>
      </c>
      <c r="BL11" s="6">
        <f t="shared" ref="BL11:BN11" si="86">BL10+(365/12)</f>
        <v>426.83333333333343</v>
      </c>
      <c r="BM11" s="11">
        <f t="shared" si="31"/>
        <v>-23876.121919212928</v>
      </c>
      <c r="BN11" s="6">
        <f t="shared" si="86"/>
        <v>426.83333333333343</v>
      </c>
      <c r="BO11" s="11">
        <f t="shared" si="32"/>
        <v>-23876.121919212928</v>
      </c>
      <c r="BP11" s="6">
        <f t="shared" ref="BP11:BR11" si="87">BP10+(365/12)</f>
        <v>426.83333333333343</v>
      </c>
      <c r="BQ11" s="11">
        <f t="shared" si="33"/>
        <v>-23876.121919212928</v>
      </c>
      <c r="BR11" s="6">
        <f t="shared" si="87"/>
        <v>426.83333333333343</v>
      </c>
      <c r="BS11" s="11">
        <f t="shared" si="34"/>
        <v>-23876.121919212928</v>
      </c>
      <c r="BT11" s="6">
        <f t="shared" ref="BT11:BV11" si="88">BT10+(365/12)</f>
        <v>426.83333333333343</v>
      </c>
      <c r="BU11" s="11">
        <f t="shared" si="35"/>
        <v>-23876.121919212928</v>
      </c>
      <c r="BV11" s="6">
        <f t="shared" si="88"/>
        <v>426.83333333333343</v>
      </c>
      <c r="BW11" s="11">
        <f t="shared" si="36"/>
        <v>-23876.121919212928</v>
      </c>
      <c r="BX11" s="6">
        <f t="shared" ref="BX11:BZ11" si="89">BX10+(365/12)</f>
        <v>426.83333333333343</v>
      </c>
      <c r="BY11" s="11">
        <f t="shared" si="37"/>
        <v>-23876.121919212928</v>
      </c>
      <c r="BZ11" s="72">
        <f t="shared" si="89"/>
        <v>426.83333333333343</v>
      </c>
      <c r="CA11" s="11">
        <f t="shared" si="38"/>
        <v>-23876.121919212928</v>
      </c>
      <c r="CB11" s="4"/>
    </row>
    <row r="12" spans="1:80">
      <c r="A12" s="1" t="str">
        <f t="shared" si="39"/>
        <v/>
      </c>
      <c r="B12" s="1">
        <f t="shared" si="40"/>
        <v>6</v>
      </c>
      <c r="C12" s="13">
        <f t="shared" si="45"/>
        <v>3926567.9418419688</v>
      </c>
      <c r="D12" s="2">
        <f t="shared" si="46"/>
        <v>47863.661751499727</v>
      </c>
      <c r="E12" s="15">
        <f t="shared" si="4"/>
        <v>32807.086456460725</v>
      </c>
      <c r="F12" s="2">
        <f t="shared" si="47"/>
        <v>15056.575295039002</v>
      </c>
      <c r="G12" s="12">
        <f t="shared" si="41"/>
        <v>32807.086456460725</v>
      </c>
      <c r="H12" s="23">
        <f t="shared" si="5"/>
        <v>6</v>
      </c>
      <c r="I12" s="19">
        <f t="shared" si="6"/>
        <v>25000</v>
      </c>
      <c r="J12" s="22">
        <f t="shared" si="42"/>
        <v>25000</v>
      </c>
      <c r="K12" s="12">
        <f t="shared" si="43"/>
        <v>5000</v>
      </c>
      <c r="L12" s="2">
        <f t="shared" si="48"/>
        <v>416.66666666666669</v>
      </c>
      <c r="M12" s="2">
        <f t="shared" si="49"/>
        <v>83.333333333333329</v>
      </c>
      <c r="N12" s="13">
        <f t="shared" si="50"/>
        <v>166.66666666666666</v>
      </c>
      <c r="O12" s="2">
        <f t="shared" si="51"/>
        <v>83.333333333333329</v>
      </c>
      <c r="P12" s="1">
        <f t="shared" si="44"/>
        <v>7400</v>
      </c>
      <c r="Q12" s="15">
        <f t="shared" si="7"/>
        <v>19561.599999999999</v>
      </c>
      <c r="R12" s="21">
        <f t="shared" si="8"/>
        <v>-23914.672036453361</v>
      </c>
      <c r="S12" s="4"/>
      <c r="T12" s="6">
        <f t="shared" si="52"/>
        <v>457.25000000000011</v>
      </c>
      <c r="U12" s="10">
        <f t="shared" si="9"/>
        <v>-23914.672036453361</v>
      </c>
      <c r="V12" s="6">
        <f t="shared" si="52"/>
        <v>457.25000000000011</v>
      </c>
      <c r="W12" s="11">
        <f t="shared" si="10"/>
        <v>-23914.672036453361</v>
      </c>
      <c r="X12" s="6">
        <f t="shared" si="52"/>
        <v>457.25000000000011</v>
      </c>
      <c r="Y12" s="11">
        <f t="shared" si="11"/>
        <v>-23914.672036453361</v>
      </c>
      <c r="Z12" s="6">
        <f t="shared" si="53"/>
        <v>457.25000000000011</v>
      </c>
      <c r="AA12" s="11">
        <f t="shared" si="12"/>
        <v>-23914.672036453361</v>
      </c>
      <c r="AB12" s="6">
        <f t="shared" si="53"/>
        <v>457.25000000000011</v>
      </c>
      <c r="AC12" s="11">
        <f t="shared" si="13"/>
        <v>-23914.672036453361</v>
      </c>
      <c r="AD12" s="6">
        <f t="shared" si="53"/>
        <v>457.25000000000011</v>
      </c>
      <c r="AE12" s="11">
        <f t="shared" si="14"/>
        <v>-23914.672036453361</v>
      </c>
      <c r="AF12" s="6">
        <f t="shared" ref="AF12:AH12" si="90">AF11+(365/12)</f>
        <v>457.25000000000011</v>
      </c>
      <c r="AG12" s="11">
        <f t="shared" si="15"/>
        <v>-23914.672036453361</v>
      </c>
      <c r="AH12" s="6">
        <f t="shared" si="90"/>
        <v>457.25000000000011</v>
      </c>
      <c r="AI12" s="11">
        <f t="shared" si="16"/>
        <v>-23914.672036453361</v>
      </c>
      <c r="AJ12" s="6">
        <f t="shared" ref="AJ12:AL12" si="91">AJ11+(365/12)</f>
        <v>457.25000000000011</v>
      </c>
      <c r="AK12" s="11">
        <f t="shared" si="17"/>
        <v>-23914.672036453361</v>
      </c>
      <c r="AL12" s="6">
        <f t="shared" si="91"/>
        <v>457.25000000000011</v>
      </c>
      <c r="AM12" s="11">
        <f t="shared" si="18"/>
        <v>-23914.672036453361</v>
      </c>
      <c r="AN12" s="6">
        <f t="shared" ref="AN12:AP12" si="92">AN11+(365/12)</f>
        <v>457.25000000000011</v>
      </c>
      <c r="AO12" s="11">
        <f t="shared" si="19"/>
        <v>-23914.672036453361</v>
      </c>
      <c r="AP12" s="6">
        <f t="shared" si="92"/>
        <v>457.25000000000011</v>
      </c>
      <c r="AQ12" s="11">
        <f t="shared" si="20"/>
        <v>-23914.672036453361</v>
      </c>
      <c r="AR12" s="6">
        <f t="shared" ref="AR12:AT12" si="93">AR11+(365/12)</f>
        <v>457.25000000000011</v>
      </c>
      <c r="AS12" s="11">
        <f t="shared" si="21"/>
        <v>-23914.672036453361</v>
      </c>
      <c r="AT12" s="6">
        <f t="shared" si="93"/>
        <v>457.25000000000011</v>
      </c>
      <c r="AU12" s="11">
        <f t="shared" si="22"/>
        <v>-23914.672036453361</v>
      </c>
      <c r="AV12" s="6">
        <f t="shared" ref="AV12:AX12" si="94">AV11+(365/12)</f>
        <v>457.25000000000011</v>
      </c>
      <c r="AW12" s="11">
        <f t="shared" si="23"/>
        <v>-23914.672036453361</v>
      </c>
      <c r="AX12" s="6">
        <f t="shared" si="94"/>
        <v>457.25000000000011</v>
      </c>
      <c r="AY12" s="11">
        <f t="shared" si="24"/>
        <v>-23914.672036453361</v>
      </c>
      <c r="AZ12" s="6">
        <f t="shared" ref="AZ12:BB12" si="95">AZ11+(365/12)</f>
        <v>457.25000000000011</v>
      </c>
      <c r="BA12" s="11">
        <f t="shared" si="25"/>
        <v>-23914.672036453361</v>
      </c>
      <c r="BB12" s="6">
        <f t="shared" si="95"/>
        <v>457.25000000000011</v>
      </c>
      <c r="BC12" s="11">
        <f t="shared" si="26"/>
        <v>-23914.672036453361</v>
      </c>
      <c r="BD12" s="6">
        <f t="shared" ref="BD12:BF12" si="96">BD11+(365/12)</f>
        <v>457.25000000000011</v>
      </c>
      <c r="BE12" s="11">
        <f t="shared" si="27"/>
        <v>-23914.672036453361</v>
      </c>
      <c r="BF12" s="6">
        <f t="shared" si="96"/>
        <v>457.25000000000011</v>
      </c>
      <c r="BG12" s="11">
        <f t="shared" si="28"/>
        <v>-23914.672036453361</v>
      </c>
      <c r="BH12" s="6">
        <f t="shared" ref="BH12:BJ12" si="97">BH11+(365/12)</f>
        <v>457.25000000000011</v>
      </c>
      <c r="BI12" s="11">
        <f t="shared" si="29"/>
        <v>-23914.672036453361</v>
      </c>
      <c r="BJ12" s="6">
        <f t="shared" si="97"/>
        <v>457.25000000000011</v>
      </c>
      <c r="BK12" s="11">
        <f t="shared" si="30"/>
        <v>-23914.672036453361</v>
      </c>
      <c r="BL12" s="6">
        <f t="shared" ref="BL12:BN12" si="98">BL11+(365/12)</f>
        <v>457.25000000000011</v>
      </c>
      <c r="BM12" s="11">
        <f t="shared" si="31"/>
        <v>-23914.672036453361</v>
      </c>
      <c r="BN12" s="6">
        <f t="shared" si="98"/>
        <v>457.25000000000011</v>
      </c>
      <c r="BO12" s="11">
        <f t="shared" si="32"/>
        <v>-23914.672036453361</v>
      </c>
      <c r="BP12" s="6">
        <f t="shared" ref="BP12:BR12" si="99">BP11+(365/12)</f>
        <v>457.25000000000011</v>
      </c>
      <c r="BQ12" s="11">
        <f t="shared" si="33"/>
        <v>-23914.672036453361</v>
      </c>
      <c r="BR12" s="6">
        <f t="shared" si="99"/>
        <v>457.25000000000011</v>
      </c>
      <c r="BS12" s="11">
        <f t="shared" si="34"/>
        <v>-23914.672036453361</v>
      </c>
      <c r="BT12" s="6">
        <f t="shared" ref="BT12:BV12" si="100">BT11+(365/12)</f>
        <v>457.25000000000011</v>
      </c>
      <c r="BU12" s="11">
        <f t="shared" si="35"/>
        <v>-23914.672036453361</v>
      </c>
      <c r="BV12" s="6">
        <f t="shared" si="100"/>
        <v>457.25000000000011</v>
      </c>
      <c r="BW12" s="11">
        <f t="shared" si="36"/>
        <v>-23914.672036453361</v>
      </c>
      <c r="BX12" s="6">
        <f t="shared" ref="BX12:BZ12" si="101">BX11+(365/12)</f>
        <v>457.25000000000011</v>
      </c>
      <c r="BY12" s="11">
        <f t="shared" si="37"/>
        <v>-23914.672036453361</v>
      </c>
      <c r="BZ12" s="72">
        <f t="shared" si="101"/>
        <v>457.25000000000011</v>
      </c>
      <c r="CA12" s="11">
        <f t="shared" si="38"/>
        <v>-23914.672036453361</v>
      </c>
      <c r="CB12" s="4"/>
    </row>
    <row r="13" spans="1:80">
      <c r="A13" s="1" t="str">
        <f t="shared" si="39"/>
        <v/>
      </c>
      <c r="B13" s="1">
        <f t="shared" si="40"/>
        <v>7</v>
      </c>
      <c r="C13" s="13">
        <f t="shared" si="45"/>
        <v>3911511.3665469298</v>
      </c>
      <c r="D13" s="2">
        <f t="shared" si="46"/>
        <v>47863.661751499727</v>
      </c>
      <c r="E13" s="15">
        <f t="shared" si="4"/>
        <v>32681.286425808295</v>
      </c>
      <c r="F13" s="2">
        <f t="shared" si="47"/>
        <v>15182.375325691431</v>
      </c>
      <c r="G13" s="12">
        <f t="shared" si="41"/>
        <v>32681.286425808295</v>
      </c>
      <c r="H13" s="23">
        <f t="shared" si="5"/>
        <v>7</v>
      </c>
      <c r="I13" s="19">
        <f t="shared" si="6"/>
        <v>25000</v>
      </c>
      <c r="J13" s="22">
        <f t="shared" si="42"/>
        <v>25000</v>
      </c>
      <c r="K13" s="12">
        <f t="shared" si="43"/>
        <v>5000</v>
      </c>
      <c r="L13" s="2">
        <f t="shared" si="48"/>
        <v>416.66666666666669</v>
      </c>
      <c r="M13" s="2">
        <f t="shared" si="49"/>
        <v>83.333333333333329</v>
      </c>
      <c r="N13" s="13">
        <f t="shared" si="50"/>
        <v>166.66666666666666</v>
      </c>
      <c r="O13" s="2">
        <f t="shared" si="51"/>
        <v>83.333333333333329</v>
      </c>
      <c r="P13" s="1">
        <f t="shared" si="44"/>
        <v>7400</v>
      </c>
      <c r="Q13" s="15">
        <f t="shared" si="7"/>
        <v>19561.599999999999</v>
      </c>
      <c r="R13" s="21">
        <f t="shared" si="8"/>
        <v>-23953.544245924968</v>
      </c>
      <c r="S13" s="4"/>
      <c r="T13" s="6">
        <f t="shared" si="52"/>
        <v>487.6666666666668</v>
      </c>
      <c r="U13" s="10">
        <f t="shared" si="9"/>
        <v>-23953.544245924968</v>
      </c>
      <c r="V13" s="6">
        <f t="shared" si="52"/>
        <v>487.6666666666668</v>
      </c>
      <c r="W13" s="11">
        <f t="shared" si="10"/>
        <v>-23953.544245924968</v>
      </c>
      <c r="X13" s="6">
        <f t="shared" si="52"/>
        <v>487.6666666666668</v>
      </c>
      <c r="Y13" s="11">
        <f t="shared" si="11"/>
        <v>-23953.544245924968</v>
      </c>
      <c r="Z13" s="6">
        <f t="shared" si="53"/>
        <v>487.6666666666668</v>
      </c>
      <c r="AA13" s="11">
        <f t="shared" si="12"/>
        <v>-23953.544245924968</v>
      </c>
      <c r="AB13" s="6">
        <f t="shared" si="53"/>
        <v>487.6666666666668</v>
      </c>
      <c r="AC13" s="11">
        <f t="shared" si="13"/>
        <v>-23953.544245924968</v>
      </c>
      <c r="AD13" s="6">
        <f t="shared" si="53"/>
        <v>487.6666666666668</v>
      </c>
      <c r="AE13" s="11">
        <f t="shared" si="14"/>
        <v>-23953.544245924968</v>
      </c>
      <c r="AF13" s="6">
        <f t="shared" ref="AF13:AH13" si="102">AF12+(365/12)</f>
        <v>487.6666666666668</v>
      </c>
      <c r="AG13" s="11">
        <f t="shared" si="15"/>
        <v>-23953.544245924968</v>
      </c>
      <c r="AH13" s="6">
        <f t="shared" si="102"/>
        <v>487.6666666666668</v>
      </c>
      <c r="AI13" s="11">
        <f t="shared" si="16"/>
        <v>-23953.544245924968</v>
      </c>
      <c r="AJ13" s="6">
        <f t="shared" ref="AJ13:AL13" si="103">AJ12+(365/12)</f>
        <v>487.6666666666668</v>
      </c>
      <c r="AK13" s="11">
        <f t="shared" si="17"/>
        <v>-23953.544245924968</v>
      </c>
      <c r="AL13" s="6">
        <f t="shared" si="103"/>
        <v>487.6666666666668</v>
      </c>
      <c r="AM13" s="11">
        <f t="shared" si="18"/>
        <v>-23953.544245924968</v>
      </c>
      <c r="AN13" s="6">
        <f t="shared" ref="AN13:AP13" si="104">AN12+(365/12)</f>
        <v>487.6666666666668</v>
      </c>
      <c r="AO13" s="11">
        <f t="shared" si="19"/>
        <v>-23953.544245924968</v>
      </c>
      <c r="AP13" s="6">
        <f t="shared" si="104"/>
        <v>487.6666666666668</v>
      </c>
      <c r="AQ13" s="11">
        <f t="shared" si="20"/>
        <v>-23953.544245924968</v>
      </c>
      <c r="AR13" s="6">
        <f t="shared" ref="AR13:AT13" si="105">AR12+(365/12)</f>
        <v>487.6666666666668</v>
      </c>
      <c r="AS13" s="11">
        <f t="shared" si="21"/>
        <v>-23953.544245924968</v>
      </c>
      <c r="AT13" s="6">
        <f t="shared" si="105"/>
        <v>487.6666666666668</v>
      </c>
      <c r="AU13" s="11">
        <f t="shared" si="22"/>
        <v>-23953.544245924968</v>
      </c>
      <c r="AV13" s="6">
        <f t="shared" ref="AV13:AX13" si="106">AV12+(365/12)</f>
        <v>487.6666666666668</v>
      </c>
      <c r="AW13" s="11">
        <f t="shared" si="23"/>
        <v>-23953.544245924968</v>
      </c>
      <c r="AX13" s="6">
        <f t="shared" si="106"/>
        <v>487.6666666666668</v>
      </c>
      <c r="AY13" s="11">
        <f t="shared" si="24"/>
        <v>-23953.544245924968</v>
      </c>
      <c r="AZ13" s="6">
        <f t="shared" ref="AZ13:BB13" si="107">AZ12+(365/12)</f>
        <v>487.6666666666668</v>
      </c>
      <c r="BA13" s="11">
        <f t="shared" si="25"/>
        <v>-23953.544245924968</v>
      </c>
      <c r="BB13" s="6">
        <f t="shared" si="107"/>
        <v>487.6666666666668</v>
      </c>
      <c r="BC13" s="11">
        <f t="shared" si="26"/>
        <v>-23953.544245924968</v>
      </c>
      <c r="BD13" s="6">
        <f t="shared" ref="BD13:BF13" si="108">BD12+(365/12)</f>
        <v>487.6666666666668</v>
      </c>
      <c r="BE13" s="11">
        <f t="shared" si="27"/>
        <v>-23953.544245924968</v>
      </c>
      <c r="BF13" s="6">
        <f t="shared" si="108"/>
        <v>487.6666666666668</v>
      </c>
      <c r="BG13" s="11">
        <f t="shared" si="28"/>
        <v>-23953.544245924968</v>
      </c>
      <c r="BH13" s="6">
        <f t="shared" ref="BH13:BJ13" si="109">BH12+(365/12)</f>
        <v>487.6666666666668</v>
      </c>
      <c r="BI13" s="11">
        <f t="shared" si="29"/>
        <v>-23953.544245924968</v>
      </c>
      <c r="BJ13" s="6">
        <f t="shared" si="109"/>
        <v>487.6666666666668</v>
      </c>
      <c r="BK13" s="11">
        <f t="shared" si="30"/>
        <v>-23953.544245924968</v>
      </c>
      <c r="BL13" s="6">
        <f t="shared" ref="BL13:BN13" si="110">BL12+(365/12)</f>
        <v>487.6666666666668</v>
      </c>
      <c r="BM13" s="11">
        <f t="shared" si="31"/>
        <v>-23953.544245924968</v>
      </c>
      <c r="BN13" s="6">
        <f t="shared" si="110"/>
        <v>487.6666666666668</v>
      </c>
      <c r="BO13" s="11">
        <f t="shared" si="32"/>
        <v>-23953.544245924968</v>
      </c>
      <c r="BP13" s="6">
        <f t="shared" ref="BP13:BR13" si="111">BP12+(365/12)</f>
        <v>487.6666666666668</v>
      </c>
      <c r="BQ13" s="11">
        <f t="shared" si="33"/>
        <v>-23953.544245924968</v>
      </c>
      <c r="BR13" s="6">
        <f t="shared" si="111"/>
        <v>487.6666666666668</v>
      </c>
      <c r="BS13" s="11">
        <f t="shared" si="34"/>
        <v>-23953.544245924968</v>
      </c>
      <c r="BT13" s="6">
        <f t="shared" ref="BT13:BV13" si="112">BT12+(365/12)</f>
        <v>487.6666666666668</v>
      </c>
      <c r="BU13" s="11">
        <f t="shared" si="35"/>
        <v>-23953.544245924968</v>
      </c>
      <c r="BV13" s="6">
        <f t="shared" si="112"/>
        <v>487.6666666666668</v>
      </c>
      <c r="BW13" s="11">
        <f t="shared" si="36"/>
        <v>-23953.544245924968</v>
      </c>
      <c r="BX13" s="6">
        <f t="shared" ref="BX13:BZ13" si="113">BX12+(365/12)</f>
        <v>487.6666666666668</v>
      </c>
      <c r="BY13" s="11">
        <f t="shared" si="37"/>
        <v>-23953.544245924968</v>
      </c>
      <c r="BZ13" s="72">
        <f t="shared" si="113"/>
        <v>487.6666666666668</v>
      </c>
      <c r="CA13" s="11">
        <f t="shared" si="38"/>
        <v>-23953.544245924968</v>
      </c>
      <c r="CB13" s="4"/>
    </row>
    <row r="14" spans="1:80">
      <c r="A14" s="1" t="str">
        <f t="shared" si="39"/>
        <v/>
      </c>
      <c r="B14" s="1">
        <f t="shared" si="40"/>
        <v>8</v>
      </c>
      <c r="C14" s="13">
        <f t="shared" si="45"/>
        <v>3896328.9912212384</v>
      </c>
      <c r="D14" s="2">
        <f t="shared" si="46"/>
        <v>47863.661751499727</v>
      </c>
      <c r="E14" s="15">
        <f t="shared" si="4"/>
        <v>32554.435316314761</v>
      </c>
      <c r="F14" s="2">
        <f t="shared" si="47"/>
        <v>15309.226435184966</v>
      </c>
      <c r="G14" s="12">
        <f t="shared" si="41"/>
        <v>32554.435316314761</v>
      </c>
      <c r="H14" s="23">
        <f t="shared" si="5"/>
        <v>8</v>
      </c>
      <c r="I14" s="19">
        <f t="shared" si="6"/>
        <v>25000</v>
      </c>
      <c r="J14" s="22">
        <f t="shared" si="42"/>
        <v>25000</v>
      </c>
      <c r="K14" s="12">
        <f t="shared" si="43"/>
        <v>5000</v>
      </c>
      <c r="L14" s="2">
        <f t="shared" si="48"/>
        <v>416.66666666666669</v>
      </c>
      <c r="M14" s="2">
        <f t="shared" si="49"/>
        <v>83.333333333333329</v>
      </c>
      <c r="N14" s="13">
        <f t="shared" si="50"/>
        <v>166.66666666666666</v>
      </c>
      <c r="O14" s="2">
        <f t="shared" si="51"/>
        <v>83.333333333333329</v>
      </c>
      <c r="P14" s="1">
        <f t="shared" si="44"/>
        <v>7400</v>
      </c>
      <c r="Q14" s="15">
        <f t="shared" si="7"/>
        <v>19561.599999999999</v>
      </c>
      <c r="R14" s="21">
        <f t="shared" si="8"/>
        <v>-23992.74123875847</v>
      </c>
      <c r="S14" s="4"/>
      <c r="T14" s="6">
        <f t="shared" si="52"/>
        <v>518.08333333333348</v>
      </c>
      <c r="U14" s="10">
        <f t="shared" si="9"/>
        <v>-23992.74123875847</v>
      </c>
      <c r="V14" s="6">
        <f t="shared" si="52"/>
        <v>518.08333333333348</v>
      </c>
      <c r="W14" s="11">
        <f t="shared" si="10"/>
        <v>-23992.74123875847</v>
      </c>
      <c r="X14" s="6">
        <f t="shared" si="52"/>
        <v>518.08333333333348</v>
      </c>
      <c r="Y14" s="11">
        <f t="shared" si="11"/>
        <v>-23992.74123875847</v>
      </c>
      <c r="Z14" s="6">
        <f t="shared" si="53"/>
        <v>518.08333333333348</v>
      </c>
      <c r="AA14" s="11">
        <f t="shared" si="12"/>
        <v>-23992.74123875847</v>
      </c>
      <c r="AB14" s="6">
        <f t="shared" si="53"/>
        <v>518.08333333333348</v>
      </c>
      <c r="AC14" s="11">
        <f t="shared" si="13"/>
        <v>-23992.74123875847</v>
      </c>
      <c r="AD14" s="6">
        <f t="shared" si="53"/>
        <v>518.08333333333348</v>
      </c>
      <c r="AE14" s="11">
        <f t="shared" si="14"/>
        <v>-23992.74123875847</v>
      </c>
      <c r="AF14" s="6">
        <f t="shared" ref="AF14:AH14" si="114">AF13+(365/12)</f>
        <v>518.08333333333348</v>
      </c>
      <c r="AG14" s="11">
        <f t="shared" si="15"/>
        <v>-23992.74123875847</v>
      </c>
      <c r="AH14" s="6">
        <f t="shared" si="114"/>
        <v>518.08333333333348</v>
      </c>
      <c r="AI14" s="11">
        <f t="shared" si="16"/>
        <v>-23992.74123875847</v>
      </c>
      <c r="AJ14" s="6">
        <f t="shared" ref="AJ14:AL14" si="115">AJ13+(365/12)</f>
        <v>518.08333333333348</v>
      </c>
      <c r="AK14" s="11">
        <f t="shared" si="17"/>
        <v>-23992.74123875847</v>
      </c>
      <c r="AL14" s="6">
        <f t="shared" si="115"/>
        <v>518.08333333333348</v>
      </c>
      <c r="AM14" s="11">
        <f t="shared" si="18"/>
        <v>-23992.74123875847</v>
      </c>
      <c r="AN14" s="6">
        <f t="shared" ref="AN14:AP14" si="116">AN13+(365/12)</f>
        <v>518.08333333333348</v>
      </c>
      <c r="AO14" s="11">
        <f t="shared" si="19"/>
        <v>-23992.74123875847</v>
      </c>
      <c r="AP14" s="6">
        <f t="shared" si="116"/>
        <v>518.08333333333348</v>
      </c>
      <c r="AQ14" s="11">
        <f t="shared" si="20"/>
        <v>-23992.74123875847</v>
      </c>
      <c r="AR14" s="6">
        <f t="shared" ref="AR14:AT14" si="117">AR13+(365/12)</f>
        <v>518.08333333333348</v>
      </c>
      <c r="AS14" s="11">
        <f t="shared" si="21"/>
        <v>-23992.74123875847</v>
      </c>
      <c r="AT14" s="6">
        <f t="shared" si="117"/>
        <v>518.08333333333348</v>
      </c>
      <c r="AU14" s="11">
        <f t="shared" si="22"/>
        <v>-23992.74123875847</v>
      </c>
      <c r="AV14" s="6">
        <f t="shared" ref="AV14:AX14" si="118">AV13+(365/12)</f>
        <v>518.08333333333348</v>
      </c>
      <c r="AW14" s="11">
        <f t="shared" si="23"/>
        <v>-23992.74123875847</v>
      </c>
      <c r="AX14" s="6">
        <f t="shared" si="118"/>
        <v>518.08333333333348</v>
      </c>
      <c r="AY14" s="11">
        <f t="shared" si="24"/>
        <v>-23992.74123875847</v>
      </c>
      <c r="AZ14" s="6">
        <f t="shared" ref="AZ14:BB14" si="119">AZ13+(365/12)</f>
        <v>518.08333333333348</v>
      </c>
      <c r="BA14" s="11">
        <f t="shared" si="25"/>
        <v>-23992.74123875847</v>
      </c>
      <c r="BB14" s="6">
        <f t="shared" si="119"/>
        <v>518.08333333333348</v>
      </c>
      <c r="BC14" s="11">
        <f t="shared" si="26"/>
        <v>-23992.74123875847</v>
      </c>
      <c r="BD14" s="6">
        <f t="shared" ref="BD14:BF14" si="120">BD13+(365/12)</f>
        <v>518.08333333333348</v>
      </c>
      <c r="BE14" s="11">
        <f t="shared" si="27"/>
        <v>-23992.74123875847</v>
      </c>
      <c r="BF14" s="6">
        <f t="shared" si="120"/>
        <v>518.08333333333348</v>
      </c>
      <c r="BG14" s="11">
        <f t="shared" si="28"/>
        <v>-23992.74123875847</v>
      </c>
      <c r="BH14" s="6">
        <f t="shared" ref="BH14:BJ14" si="121">BH13+(365/12)</f>
        <v>518.08333333333348</v>
      </c>
      <c r="BI14" s="11">
        <f t="shared" si="29"/>
        <v>-23992.74123875847</v>
      </c>
      <c r="BJ14" s="6">
        <f t="shared" si="121"/>
        <v>518.08333333333348</v>
      </c>
      <c r="BK14" s="11">
        <f t="shared" si="30"/>
        <v>-23992.74123875847</v>
      </c>
      <c r="BL14" s="6">
        <f t="shared" ref="BL14:BN14" si="122">BL13+(365/12)</f>
        <v>518.08333333333348</v>
      </c>
      <c r="BM14" s="11">
        <f t="shared" si="31"/>
        <v>-23992.74123875847</v>
      </c>
      <c r="BN14" s="6">
        <f t="shared" si="122"/>
        <v>518.08333333333348</v>
      </c>
      <c r="BO14" s="11">
        <f t="shared" si="32"/>
        <v>-23992.74123875847</v>
      </c>
      <c r="BP14" s="6">
        <f t="shared" ref="BP14:BR14" si="123">BP13+(365/12)</f>
        <v>518.08333333333348</v>
      </c>
      <c r="BQ14" s="11">
        <f t="shared" si="33"/>
        <v>-23992.74123875847</v>
      </c>
      <c r="BR14" s="6">
        <f t="shared" si="123"/>
        <v>518.08333333333348</v>
      </c>
      <c r="BS14" s="11">
        <f t="shared" si="34"/>
        <v>-23992.74123875847</v>
      </c>
      <c r="BT14" s="6">
        <f t="shared" ref="BT14:BV14" si="124">BT13+(365/12)</f>
        <v>518.08333333333348</v>
      </c>
      <c r="BU14" s="11">
        <f t="shared" si="35"/>
        <v>-23992.74123875847</v>
      </c>
      <c r="BV14" s="6">
        <f t="shared" si="124"/>
        <v>518.08333333333348</v>
      </c>
      <c r="BW14" s="11">
        <f t="shared" si="36"/>
        <v>-23992.74123875847</v>
      </c>
      <c r="BX14" s="6">
        <f t="shared" ref="BX14:BZ14" si="125">BX13+(365/12)</f>
        <v>518.08333333333348</v>
      </c>
      <c r="BY14" s="11">
        <f t="shared" si="37"/>
        <v>-23992.74123875847</v>
      </c>
      <c r="BZ14" s="72">
        <f t="shared" si="125"/>
        <v>518.08333333333348</v>
      </c>
      <c r="CA14" s="11">
        <f t="shared" si="38"/>
        <v>-23992.74123875847</v>
      </c>
      <c r="CB14" s="4"/>
    </row>
    <row r="15" spans="1:80">
      <c r="A15" s="1" t="str">
        <f t="shared" si="39"/>
        <v/>
      </c>
      <c r="B15" s="1">
        <f t="shared" si="40"/>
        <v>9</v>
      </c>
      <c r="C15" s="13">
        <f t="shared" si="45"/>
        <v>3881019.7647860534</v>
      </c>
      <c r="D15" s="2">
        <f t="shared" si="46"/>
        <v>47863.661751499727</v>
      </c>
      <c r="E15" s="15">
        <f t="shared" si="4"/>
        <v>32426.524346052767</v>
      </c>
      <c r="F15" s="2">
        <f t="shared" si="47"/>
        <v>15437.13740544696</v>
      </c>
      <c r="G15" s="12">
        <f t="shared" si="41"/>
        <v>32426.524346052767</v>
      </c>
      <c r="H15" s="23">
        <f t="shared" si="5"/>
        <v>9</v>
      </c>
      <c r="I15" s="19">
        <f t="shared" si="6"/>
        <v>25000</v>
      </c>
      <c r="J15" s="22">
        <f t="shared" si="42"/>
        <v>25000</v>
      </c>
      <c r="K15" s="12">
        <f t="shared" si="43"/>
        <v>5000</v>
      </c>
      <c r="L15" s="2">
        <f t="shared" si="48"/>
        <v>416.66666666666669</v>
      </c>
      <c r="M15" s="2">
        <f t="shared" si="49"/>
        <v>83.333333333333329</v>
      </c>
      <c r="N15" s="13">
        <f t="shared" si="50"/>
        <v>166.66666666666666</v>
      </c>
      <c r="O15" s="2">
        <f t="shared" si="51"/>
        <v>83.333333333333329</v>
      </c>
      <c r="P15" s="1">
        <f t="shared" si="44"/>
        <v>7400</v>
      </c>
      <c r="Q15" s="15">
        <f t="shared" si="7"/>
        <v>19561.599999999999</v>
      </c>
      <c r="R15" s="21">
        <f t="shared" si="8"/>
        <v>-24032.265728569422</v>
      </c>
      <c r="S15" s="4"/>
      <c r="T15" s="6">
        <f t="shared" si="52"/>
        <v>548.50000000000011</v>
      </c>
      <c r="U15" s="10">
        <f t="shared" si="9"/>
        <v>-24032.265728569422</v>
      </c>
      <c r="V15" s="6">
        <f t="shared" si="52"/>
        <v>548.50000000000011</v>
      </c>
      <c r="W15" s="11">
        <f t="shared" si="10"/>
        <v>-24032.265728569422</v>
      </c>
      <c r="X15" s="6">
        <f t="shared" si="52"/>
        <v>548.50000000000011</v>
      </c>
      <c r="Y15" s="11">
        <f t="shared" si="11"/>
        <v>-24032.265728569422</v>
      </c>
      <c r="Z15" s="6">
        <f t="shared" si="53"/>
        <v>548.50000000000011</v>
      </c>
      <c r="AA15" s="11">
        <f t="shared" si="12"/>
        <v>-24032.265728569422</v>
      </c>
      <c r="AB15" s="6">
        <f t="shared" si="53"/>
        <v>548.50000000000011</v>
      </c>
      <c r="AC15" s="11">
        <f t="shared" si="13"/>
        <v>-24032.265728569422</v>
      </c>
      <c r="AD15" s="6">
        <f t="shared" si="53"/>
        <v>548.50000000000011</v>
      </c>
      <c r="AE15" s="11">
        <f t="shared" si="14"/>
        <v>-24032.265728569422</v>
      </c>
      <c r="AF15" s="6">
        <f t="shared" ref="AF15:AH15" si="126">AF14+(365/12)</f>
        <v>548.50000000000011</v>
      </c>
      <c r="AG15" s="11">
        <f t="shared" si="15"/>
        <v>-24032.265728569422</v>
      </c>
      <c r="AH15" s="6">
        <f t="shared" si="126"/>
        <v>548.50000000000011</v>
      </c>
      <c r="AI15" s="11">
        <f t="shared" si="16"/>
        <v>-24032.265728569422</v>
      </c>
      <c r="AJ15" s="6">
        <f t="shared" ref="AJ15:AL15" si="127">AJ14+(365/12)</f>
        <v>548.50000000000011</v>
      </c>
      <c r="AK15" s="11">
        <f t="shared" si="17"/>
        <v>-24032.265728569422</v>
      </c>
      <c r="AL15" s="6">
        <f t="shared" si="127"/>
        <v>548.50000000000011</v>
      </c>
      <c r="AM15" s="11">
        <f t="shared" si="18"/>
        <v>-24032.265728569422</v>
      </c>
      <c r="AN15" s="6">
        <f t="shared" ref="AN15:AP15" si="128">AN14+(365/12)</f>
        <v>548.50000000000011</v>
      </c>
      <c r="AO15" s="11">
        <f t="shared" si="19"/>
        <v>-24032.265728569422</v>
      </c>
      <c r="AP15" s="6">
        <f t="shared" si="128"/>
        <v>548.50000000000011</v>
      </c>
      <c r="AQ15" s="11">
        <f t="shared" si="20"/>
        <v>-24032.265728569422</v>
      </c>
      <c r="AR15" s="6">
        <f t="shared" ref="AR15:AT15" si="129">AR14+(365/12)</f>
        <v>548.50000000000011</v>
      </c>
      <c r="AS15" s="11">
        <f t="shared" si="21"/>
        <v>-24032.265728569422</v>
      </c>
      <c r="AT15" s="6">
        <f t="shared" si="129"/>
        <v>548.50000000000011</v>
      </c>
      <c r="AU15" s="11">
        <f t="shared" si="22"/>
        <v>-24032.265728569422</v>
      </c>
      <c r="AV15" s="6">
        <f t="shared" ref="AV15:AX15" si="130">AV14+(365/12)</f>
        <v>548.50000000000011</v>
      </c>
      <c r="AW15" s="11">
        <f t="shared" si="23"/>
        <v>-24032.265728569422</v>
      </c>
      <c r="AX15" s="6">
        <f t="shared" si="130"/>
        <v>548.50000000000011</v>
      </c>
      <c r="AY15" s="11">
        <f t="shared" si="24"/>
        <v>-24032.265728569422</v>
      </c>
      <c r="AZ15" s="6">
        <f t="shared" ref="AZ15:BB15" si="131">AZ14+(365/12)</f>
        <v>548.50000000000011</v>
      </c>
      <c r="BA15" s="11">
        <f t="shared" si="25"/>
        <v>-24032.265728569422</v>
      </c>
      <c r="BB15" s="6">
        <f t="shared" si="131"/>
        <v>548.50000000000011</v>
      </c>
      <c r="BC15" s="11">
        <f t="shared" si="26"/>
        <v>-24032.265728569422</v>
      </c>
      <c r="BD15" s="6">
        <f t="shared" ref="BD15:BF15" si="132">BD14+(365/12)</f>
        <v>548.50000000000011</v>
      </c>
      <c r="BE15" s="11">
        <f t="shared" si="27"/>
        <v>-24032.265728569422</v>
      </c>
      <c r="BF15" s="6">
        <f t="shared" si="132"/>
        <v>548.50000000000011</v>
      </c>
      <c r="BG15" s="11">
        <f t="shared" si="28"/>
        <v>-24032.265728569422</v>
      </c>
      <c r="BH15" s="6">
        <f t="shared" ref="BH15:BJ15" si="133">BH14+(365/12)</f>
        <v>548.50000000000011</v>
      </c>
      <c r="BI15" s="11">
        <f t="shared" si="29"/>
        <v>-24032.265728569422</v>
      </c>
      <c r="BJ15" s="6">
        <f t="shared" si="133"/>
        <v>548.50000000000011</v>
      </c>
      <c r="BK15" s="11">
        <f t="shared" si="30"/>
        <v>-24032.265728569422</v>
      </c>
      <c r="BL15" s="6">
        <f t="shared" ref="BL15:BN15" si="134">BL14+(365/12)</f>
        <v>548.50000000000011</v>
      </c>
      <c r="BM15" s="11">
        <f t="shared" si="31"/>
        <v>-24032.265728569422</v>
      </c>
      <c r="BN15" s="6">
        <f t="shared" si="134"/>
        <v>548.50000000000011</v>
      </c>
      <c r="BO15" s="11">
        <f t="shared" si="32"/>
        <v>-24032.265728569422</v>
      </c>
      <c r="BP15" s="6">
        <f t="shared" ref="BP15:BR15" si="135">BP14+(365/12)</f>
        <v>548.50000000000011</v>
      </c>
      <c r="BQ15" s="11">
        <f t="shared" si="33"/>
        <v>-24032.265728569422</v>
      </c>
      <c r="BR15" s="6">
        <f t="shared" si="135"/>
        <v>548.50000000000011</v>
      </c>
      <c r="BS15" s="11">
        <f t="shared" si="34"/>
        <v>-24032.265728569422</v>
      </c>
      <c r="BT15" s="6">
        <f t="shared" ref="BT15:BV15" si="136">BT14+(365/12)</f>
        <v>548.50000000000011</v>
      </c>
      <c r="BU15" s="11">
        <f t="shared" si="35"/>
        <v>-24032.265728569422</v>
      </c>
      <c r="BV15" s="6">
        <f t="shared" si="136"/>
        <v>548.50000000000011</v>
      </c>
      <c r="BW15" s="11">
        <f t="shared" si="36"/>
        <v>-24032.265728569422</v>
      </c>
      <c r="BX15" s="6">
        <f t="shared" ref="BX15:BZ15" si="137">BX14+(365/12)</f>
        <v>548.50000000000011</v>
      </c>
      <c r="BY15" s="11">
        <f t="shared" si="37"/>
        <v>-24032.265728569422</v>
      </c>
      <c r="BZ15" s="72">
        <f t="shared" si="137"/>
        <v>548.50000000000011</v>
      </c>
      <c r="CA15" s="11">
        <f t="shared" si="38"/>
        <v>-24032.265728569422</v>
      </c>
      <c r="CB15" s="4"/>
    </row>
    <row r="16" spans="1:80">
      <c r="A16" s="1" t="str">
        <f t="shared" si="39"/>
        <v/>
      </c>
      <c r="B16" s="1">
        <f t="shared" si="40"/>
        <v>10</v>
      </c>
      <c r="C16" s="13">
        <f t="shared" si="45"/>
        <v>3865582.6273806067</v>
      </c>
      <c r="D16" s="2">
        <f t="shared" si="46"/>
        <v>47863.661751499727</v>
      </c>
      <c r="E16" s="15">
        <f t="shared" si="4"/>
        <v>32297.544659720592</v>
      </c>
      <c r="F16" s="2">
        <f t="shared" si="47"/>
        <v>15566.117091779135</v>
      </c>
      <c r="G16" s="12">
        <f t="shared" si="41"/>
        <v>32297.544659720592</v>
      </c>
      <c r="H16" s="23">
        <f t="shared" si="5"/>
        <v>10</v>
      </c>
      <c r="I16" s="19">
        <f t="shared" si="6"/>
        <v>25000</v>
      </c>
      <c r="J16" s="22">
        <f t="shared" si="42"/>
        <v>25000</v>
      </c>
      <c r="K16" s="12">
        <f t="shared" si="43"/>
        <v>5000</v>
      </c>
      <c r="L16" s="2">
        <f t="shared" si="48"/>
        <v>416.66666666666669</v>
      </c>
      <c r="M16" s="2">
        <f t="shared" si="49"/>
        <v>83.333333333333329</v>
      </c>
      <c r="N16" s="13">
        <f t="shared" si="50"/>
        <v>166.66666666666666</v>
      </c>
      <c r="O16" s="2">
        <f t="shared" si="51"/>
        <v>83.333333333333329</v>
      </c>
      <c r="P16" s="1">
        <f t="shared" si="44"/>
        <v>7400</v>
      </c>
      <c r="Q16" s="15">
        <f t="shared" si="7"/>
        <v>19561.599999999999</v>
      </c>
      <c r="R16" s="21">
        <f t="shared" si="8"/>
        <v>-24072.120451646064</v>
      </c>
      <c r="S16" s="4"/>
      <c r="T16" s="6">
        <f t="shared" si="52"/>
        <v>578.91666666666674</v>
      </c>
      <c r="U16" s="10">
        <f t="shared" si="9"/>
        <v>-24072.120451646064</v>
      </c>
      <c r="V16" s="6">
        <f t="shared" si="52"/>
        <v>578.91666666666674</v>
      </c>
      <c r="W16" s="11">
        <f t="shared" si="10"/>
        <v>-24072.120451646064</v>
      </c>
      <c r="X16" s="6">
        <f t="shared" si="52"/>
        <v>578.91666666666674</v>
      </c>
      <c r="Y16" s="11">
        <f t="shared" si="11"/>
        <v>-24072.120451646064</v>
      </c>
      <c r="Z16" s="6">
        <f t="shared" si="53"/>
        <v>578.91666666666674</v>
      </c>
      <c r="AA16" s="11">
        <f t="shared" si="12"/>
        <v>-24072.120451646064</v>
      </c>
      <c r="AB16" s="6">
        <f t="shared" si="53"/>
        <v>578.91666666666674</v>
      </c>
      <c r="AC16" s="11">
        <f t="shared" si="13"/>
        <v>-24072.120451646064</v>
      </c>
      <c r="AD16" s="6">
        <f t="shared" si="53"/>
        <v>578.91666666666674</v>
      </c>
      <c r="AE16" s="11">
        <f t="shared" si="14"/>
        <v>-24072.120451646064</v>
      </c>
      <c r="AF16" s="6">
        <f t="shared" ref="AF16:AH16" si="138">AF15+(365/12)</f>
        <v>578.91666666666674</v>
      </c>
      <c r="AG16" s="11">
        <f t="shared" si="15"/>
        <v>-24072.120451646064</v>
      </c>
      <c r="AH16" s="6">
        <f t="shared" si="138"/>
        <v>578.91666666666674</v>
      </c>
      <c r="AI16" s="11">
        <f t="shared" si="16"/>
        <v>-24072.120451646064</v>
      </c>
      <c r="AJ16" s="6">
        <f t="shared" ref="AJ16:AL16" si="139">AJ15+(365/12)</f>
        <v>578.91666666666674</v>
      </c>
      <c r="AK16" s="11">
        <f t="shared" si="17"/>
        <v>-24072.120451646064</v>
      </c>
      <c r="AL16" s="6">
        <f t="shared" si="139"/>
        <v>578.91666666666674</v>
      </c>
      <c r="AM16" s="11">
        <f t="shared" si="18"/>
        <v>-24072.120451646064</v>
      </c>
      <c r="AN16" s="6">
        <f t="shared" ref="AN16:AP16" si="140">AN15+(365/12)</f>
        <v>578.91666666666674</v>
      </c>
      <c r="AO16" s="11">
        <f t="shared" si="19"/>
        <v>-24072.120451646064</v>
      </c>
      <c r="AP16" s="6">
        <f t="shared" si="140"/>
        <v>578.91666666666674</v>
      </c>
      <c r="AQ16" s="11">
        <f t="shared" si="20"/>
        <v>-24072.120451646064</v>
      </c>
      <c r="AR16" s="6">
        <f t="shared" ref="AR16:AT16" si="141">AR15+(365/12)</f>
        <v>578.91666666666674</v>
      </c>
      <c r="AS16" s="11">
        <f t="shared" si="21"/>
        <v>-24072.120451646064</v>
      </c>
      <c r="AT16" s="6">
        <f t="shared" si="141"/>
        <v>578.91666666666674</v>
      </c>
      <c r="AU16" s="11">
        <f t="shared" si="22"/>
        <v>-24072.120451646064</v>
      </c>
      <c r="AV16" s="6">
        <f t="shared" ref="AV16:AX16" si="142">AV15+(365/12)</f>
        <v>578.91666666666674</v>
      </c>
      <c r="AW16" s="11">
        <f t="shared" si="23"/>
        <v>-24072.120451646064</v>
      </c>
      <c r="AX16" s="6">
        <f t="shared" si="142"/>
        <v>578.91666666666674</v>
      </c>
      <c r="AY16" s="11">
        <f t="shared" si="24"/>
        <v>-24072.120451646064</v>
      </c>
      <c r="AZ16" s="6">
        <f t="shared" ref="AZ16:BB16" si="143">AZ15+(365/12)</f>
        <v>578.91666666666674</v>
      </c>
      <c r="BA16" s="11">
        <f t="shared" si="25"/>
        <v>-24072.120451646064</v>
      </c>
      <c r="BB16" s="6">
        <f t="shared" si="143"/>
        <v>578.91666666666674</v>
      </c>
      <c r="BC16" s="11">
        <f t="shared" si="26"/>
        <v>-24072.120451646064</v>
      </c>
      <c r="BD16" s="6">
        <f t="shared" ref="BD16:BF16" si="144">BD15+(365/12)</f>
        <v>578.91666666666674</v>
      </c>
      <c r="BE16" s="11">
        <f t="shared" si="27"/>
        <v>-24072.120451646064</v>
      </c>
      <c r="BF16" s="6">
        <f t="shared" si="144"/>
        <v>578.91666666666674</v>
      </c>
      <c r="BG16" s="11">
        <f t="shared" si="28"/>
        <v>-24072.120451646064</v>
      </c>
      <c r="BH16" s="6">
        <f t="shared" ref="BH16:BJ16" si="145">BH15+(365/12)</f>
        <v>578.91666666666674</v>
      </c>
      <c r="BI16" s="11">
        <f t="shared" si="29"/>
        <v>-24072.120451646064</v>
      </c>
      <c r="BJ16" s="6">
        <f t="shared" si="145"/>
        <v>578.91666666666674</v>
      </c>
      <c r="BK16" s="11">
        <f t="shared" si="30"/>
        <v>-24072.120451646064</v>
      </c>
      <c r="BL16" s="6">
        <f t="shared" ref="BL16:BN16" si="146">BL15+(365/12)</f>
        <v>578.91666666666674</v>
      </c>
      <c r="BM16" s="11">
        <f t="shared" si="31"/>
        <v>-24072.120451646064</v>
      </c>
      <c r="BN16" s="6">
        <f t="shared" si="146"/>
        <v>578.91666666666674</v>
      </c>
      <c r="BO16" s="11">
        <f t="shared" si="32"/>
        <v>-24072.120451646064</v>
      </c>
      <c r="BP16" s="6">
        <f t="shared" ref="BP16:BR16" si="147">BP15+(365/12)</f>
        <v>578.91666666666674</v>
      </c>
      <c r="BQ16" s="11">
        <f t="shared" si="33"/>
        <v>-24072.120451646064</v>
      </c>
      <c r="BR16" s="6">
        <f t="shared" si="147"/>
        <v>578.91666666666674</v>
      </c>
      <c r="BS16" s="11">
        <f t="shared" si="34"/>
        <v>-24072.120451646064</v>
      </c>
      <c r="BT16" s="6">
        <f t="shared" ref="BT16:BV16" si="148">BT15+(365/12)</f>
        <v>578.91666666666674</v>
      </c>
      <c r="BU16" s="11">
        <f t="shared" si="35"/>
        <v>-24072.120451646064</v>
      </c>
      <c r="BV16" s="6">
        <f t="shared" si="148"/>
        <v>578.91666666666674</v>
      </c>
      <c r="BW16" s="11">
        <f t="shared" si="36"/>
        <v>-24072.120451646064</v>
      </c>
      <c r="BX16" s="6">
        <f t="shared" ref="BX16:BZ16" si="149">BX15+(365/12)</f>
        <v>578.91666666666674</v>
      </c>
      <c r="BY16" s="11">
        <f t="shared" si="37"/>
        <v>-24072.120451646064</v>
      </c>
      <c r="BZ16" s="72">
        <f t="shared" si="149"/>
        <v>578.91666666666674</v>
      </c>
      <c r="CA16" s="11">
        <f t="shared" si="38"/>
        <v>-24072.120451646064</v>
      </c>
      <c r="CB16" s="4"/>
    </row>
    <row r="17" spans="1:80">
      <c r="A17" s="1" t="str">
        <f t="shared" si="39"/>
        <v/>
      </c>
      <c r="B17" s="1">
        <f t="shared" si="40"/>
        <v>11</v>
      </c>
      <c r="C17" s="13">
        <f t="shared" si="45"/>
        <v>3850016.5102888276</v>
      </c>
      <c r="D17" s="2">
        <f t="shared" si="46"/>
        <v>47863.661751499727</v>
      </c>
      <c r="E17" s="15">
        <f t="shared" si="4"/>
        <v>32167.487328029085</v>
      </c>
      <c r="F17" s="2">
        <f t="shared" si="47"/>
        <v>15696.174423470642</v>
      </c>
      <c r="G17" s="12">
        <f t="shared" si="41"/>
        <v>32167.487328029085</v>
      </c>
      <c r="H17" s="23">
        <f t="shared" si="5"/>
        <v>11</v>
      </c>
      <c r="I17" s="19">
        <f t="shared" si="6"/>
        <v>25000</v>
      </c>
      <c r="J17" s="22">
        <f t="shared" si="42"/>
        <v>25000</v>
      </c>
      <c r="K17" s="12">
        <f t="shared" si="43"/>
        <v>5000</v>
      </c>
      <c r="L17" s="2">
        <f t="shared" si="48"/>
        <v>416.66666666666669</v>
      </c>
      <c r="M17" s="2">
        <f t="shared" si="49"/>
        <v>83.333333333333329</v>
      </c>
      <c r="N17" s="13">
        <f t="shared" si="50"/>
        <v>166.66666666666666</v>
      </c>
      <c r="O17" s="2">
        <f t="shared" si="51"/>
        <v>83.333333333333329</v>
      </c>
      <c r="P17" s="1">
        <f t="shared" si="44"/>
        <v>7400</v>
      </c>
      <c r="Q17" s="15">
        <f t="shared" si="7"/>
        <v>19561.599999999999</v>
      </c>
      <c r="R17" s="21">
        <f t="shared" si="8"/>
        <v>-24112.308167138741</v>
      </c>
      <c r="S17" s="4"/>
      <c r="T17" s="6">
        <f t="shared" si="52"/>
        <v>609.33333333333337</v>
      </c>
      <c r="U17" s="10">
        <f t="shared" si="9"/>
        <v>-24112.308167138741</v>
      </c>
      <c r="V17" s="6">
        <f t="shared" si="52"/>
        <v>609.33333333333337</v>
      </c>
      <c r="W17" s="11">
        <f t="shared" si="10"/>
        <v>-24112.308167138741</v>
      </c>
      <c r="X17" s="6">
        <f t="shared" si="52"/>
        <v>609.33333333333337</v>
      </c>
      <c r="Y17" s="11">
        <f t="shared" si="11"/>
        <v>-24112.308167138741</v>
      </c>
      <c r="Z17" s="6">
        <f t="shared" si="53"/>
        <v>609.33333333333337</v>
      </c>
      <c r="AA17" s="11">
        <f t="shared" si="12"/>
        <v>-24112.308167138741</v>
      </c>
      <c r="AB17" s="6">
        <f t="shared" si="53"/>
        <v>609.33333333333337</v>
      </c>
      <c r="AC17" s="11">
        <f t="shared" si="13"/>
        <v>-24112.308167138741</v>
      </c>
      <c r="AD17" s="6">
        <f t="shared" si="53"/>
        <v>609.33333333333337</v>
      </c>
      <c r="AE17" s="11">
        <f t="shared" si="14"/>
        <v>-24112.308167138741</v>
      </c>
      <c r="AF17" s="6">
        <f t="shared" ref="AF17:AH17" si="150">AF16+(365/12)</f>
        <v>609.33333333333337</v>
      </c>
      <c r="AG17" s="11">
        <f t="shared" si="15"/>
        <v>-24112.308167138741</v>
      </c>
      <c r="AH17" s="6">
        <f t="shared" si="150"/>
        <v>609.33333333333337</v>
      </c>
      <c r="AI17" s="11">
        <f t="shared" si="16"/>
        <v>-24112.308167138741</v>
      </c>
      <c r="AJ17" s="6">
        <f t="shared" ref="AJ17:AL17" si="151">AJ16+(365/12)</f>
        <v>609.33333333333337</v>
      </c>
      <c r="AK17" s="11">
        <f t="shared" si="17"/>
        <v>-24112.308167138741</v>
      </c>
      <c r="AL17" s="6">
        <f t="shared" si="151"/>
        <v>609.33333333333337</v>
      </c>
      <c r="AM17" s="11">
        <f t="shared" si="18"/>
        <v>-24112.308167138741</v>
      </c>
      <c r="AN17" s="6">
        <f t="shared" ref="AN17:AP17" si="152">AN16+(365/12)</f>
        <v>609.33333333333337</v>
      </c>
      <c r="AO17" s="11">
        <f t="shared" si="19"/>
        <v>-24112.308167138741</v>
      </c>
      <c r="AP17" s="6">
        <f t="shared" si="152"/>
        <v>609.33333333333337</v>
      </c>
      <c r="AQ17" s="11">
        <f t="shared" si="20"/>
        <v>-24112.308167138741</v>
      </c>
      <c r="AR17" s="6">
        <f t="shared" ref="AR17:AT17" si="153">AR16+(365/12)</f>
        <v>609.33333333333337</v>
      </c>
      <c r="AS17" s="11">
        <f t="shared" si="21"/>
        <v>-24112.308167138741</v>
      </c>
      <c r="AT17" s="6">
        <f t="shared" si="153"/>
        <v>609.33333333333337</v>
      </c>
      <c r="AU17" s="11">
        <f t="shared" si="22"/>
        <v>-24112.308167138741</v>
      </c>
      <c r="AV17" s="6">
        <f t="shared" ref="AV17:AX17" si="154">AV16+(365/12)</f>
        <v>609.33333333333337</v>
      </c>
      <c r="AW17" s="11">
        <f t="shared" si="23"/>
        <v>-24112.308167138741</v>
      </c>
      <c r="AX17" s="6">
        <f t="shared" si="154"/>
        <v>609.33333333333337</v>
      </c>
      <c r="AY17" s="11">
        <f t="shared" si="24"/>
        <v>-24112.308167138741</v>
      </c>
      <c r="AZ17" s="6">
        <f t="shared" ref="AZ17:BB17" si="155">AZ16+(365/12)</f>
        <v>609.33333333333337</v>
      </c>
      <c r="BA17" s="11">
        <f t="shared" si="25"/>
        <v>-24112.308167138741</v>
      </c>
      <c r="BB17" s="6">
        <f t="shared" si="155"/>
        <v>609.33333333333337</v>
      </c>
      <c r="BC17" s="11">
        <f t="shared" si="26"/>
        <v>-24112.308167138741</v>
      </c>
      <c r="BD17" s="6">
        <f t="shared" ref="BD17:BF17" si="156">BD16+(365/12)</f>
        <v>609.33333333333337</v>
      </c>
      <c r="BE17" s="11">
        <f t="shared" si="27"/>
        <v>-24112.308167138741</v>
      </c>
      <c r="BF17" s="6">
        <f t="shared" si="156"/>
        <v>609.33333333333337</v>
      </c>
      <c r="BG17" s="11">
        <f t="shared" si="28"/>
        <v>-24112.308167138741</v>
      </c>
      <c r="BH17" s="6">
        <f t="shared" ref="BH17:BJ17" si="157">BH16+(365/12)</f>
        <v>609.33333333333337</v>
      </c>
      <c r="BI17" s="11">
        <f t="shared" si="29"/>
        <v>-24112.308167138741</v>
      </c>
      <c r="BJ17" s="6">
        <f t="shared" si="157"/>
        <v>609.33333333333337</v>
      </c>
      <c r="BK17" s="11">
        <f t="shared" si="30"/>
        <v>-24112.308167138741</v>
      </c>
      <c r="BL17" s="6">
        <f t="shared" ref="BL17:BN17" si="158">BL16+(365/12)</f>
        <v>609.33333333333337</v>
      </c>
      <c r="BM17" s="11">
        <f t="shared" si="31"/>
        <v>-24112.308167138741</v>
      </c>
      <c r="BN17" s="6">
        <f t="shared" si="158"/>
        <v>609.33333333333337</v>
      </c>
      <c r="BO17" s="11">
        <f t="shared" si="32"/>
        <v>-24112.308167138741</v>
      </c>
      <c r="BP17" s="6">
        <f t="shared" ref="BP17:BR17" si="159">BP16+(365/12)</f>
        <v>609.33333333333337</v>
      </c>
      <c r="BQ17" s="11">
        <f t="shared" si="33"/>
        <v>-24112.308167138741</v>
      </c>
      <c r="BR17" s="6">
        <f t="shared" si="159"/>
        <v>609.33333333333337</v>
      </c>
      <c r="BS17" s="11">
        <f t="shared" si="34"/>
        <v>-24112.308167138741</v>
      </c>
      <c r="BT17" s="6">
        <f t="shared" ref="BT17:BV17" si="160">BT16+(365/12)</f>
        <v>609.33333333333337</v>
      </c>
      <c r="BU17" s="11">
        <f t="shared" si="35"/>
        <v>-24112.308167138741</v>
      </c>
      <c r="BV17" s="6">
        <f t="shared" si="160"/>
        <v>609.33333333333337</v>
      </c>
      <c r="BW17" s="11">
        <f t="shared" si="36"/>
        <v>-24112.308167138741</v>
      </c>
      <c r="BX17" s="6">
        <f t="shared" ref="BX17:BZ17" si="161">BX16+(365/12)</f>
        <v>609.33333333333337</v>
      </c>
      <c r="BY17" s="11">
        <f t="shared" si="37"/>
        <v>-24112.308167138741</v>
      </c>
      <c r="BZ17" s="72">
        <f t="shared" si="161"/>
        <v>609.33333333333337</v>
      </c>
      <c r="CA17" s="11">
        <f t="shared" si="38"/>
        <v>-24112.308167138741</v>
      </c>
      <c r="CB17" s="4"/>
    </row>
    <row r="18" spans="1:80">
      <c r="A18" s="1" t="str">
        <f t="shared" si="39"/>
        <v/>
      </c>
      <c r="B18" s="1">
        <f t="shared" si="40"/>
        <v>12</v>
      </c>
      <c r="C18" s="13">
        <f t="shared" si="45"/>
        <v>3834320.335865357</v>
      </c>
      <c r="D18" s="2">
        <f t="shared" si="46"/>
        <v>47863.661751499727</v>
      </c>
      <c r="E18" s="15">
        <f t="shared" si="4"/>
        <v>32036.343347083493</v>
      </c>
      <c r="F18" s="2">
        <f t="shared" si="47"/>
        <v>15827.318404416234</v>
      </c>
      <c r="G18" s="12">
        <f t="shared" si="41"/>
        <v>32036.343347083493</v>
      </c>
      <c r="H18" s="23">
        <f t="shared" si="5"/>
        <v>12</v>
      </c>
      <c r="I18" s="19">
        <f t="shared" si="6"/>
        <v>25000</v>
      </c>
      <c r="J18" s="22">
        <f t="shared" si="42"/>
        <v>25000</v>
      </c>
      <c r="K18" s="12">
        <f t="shared" si="43"/>
        <v>5000</v>
      </c>
      <c r="L18" s="2">
        <f t="shared" si="48"/>
        <v>416.66666666666669</v>
      </c>
      <c r="M18" s="2">
        <f t="shared" si="49"/>
        <v>83.333333333333329</v>
      </c>
      <c r="N18" s="13">
        <f t="shared" si="50"/>
        <v>166.66666666666666</v>
      </c>
      <c r="O18" s="2">
        <f t="shared" si="51"/>
        <v>83.333333333333329</v>
      </c>
      <c r="P18" s="1">
        <f t="shared" si="44"/>
        <v>7400</v>
      </c>
      <c r="Q18" s="15">
        <f t="shared" si="7"/>
        <v>19561.599999999999</v>
      </c>
      <c r="R18" s="21">
        <f t="shared" si="8"/>
        <v>-24152.831657250928</v>
      </c>
      <c r="S18" s="4"/>
      <c r="T18" s="6">
        <f t="shared" si="52"/>
        <v>639.75</v>
      </c>
      <c r="U18" s="10">
        <f t="shared" si="9"/>
        <v>-24152.831657250928</v>
      </c>
      <c r="V18" s="6">
        <f t="shared" si="52"/>
        <v>639.75</v>
      </c>
      <c r="W18" s="11">
        <f t="shared" si="10"/>
        <v>-24152.831657250928</v>
      </c>
      <c r="X18" s="6">
        <f t="shared" si="52"/>
        <v>639.75</v>
      </c>
      <c r="Y18" s="11">
        <f t="shared" si="11"/>
        <v>-24152.831657250928</v>
      </c>
      <c r="Z18" s="6">
        <f t="shared" si="53"/>
        <v>639.75</v>
      </c>
      <c r="AA18" s="11">
        <f t="shared" si="12"/>
        <v>-24152.831657250928</v>
      </c>
      <c r="AB18" s="6">
        <f t="shared" si="53"/>
        <v>639.75</v>
      </c>
      <c r="AC18" s="11">
        <f t="shared" si="13"/>
        <v>-24152.831657250928</v>
      </c>
      <c r="AD18" s="6">
        <f t="shared" si="53"/>
        <v>639.75</v>
      </c>
      <c r="AE18" s="11">
        <f t="shared" si="14"/>
        <v>-24152.831657250928</v>
      </c>
      <c r="AF18" s="6">
        <f t="shared" ref="AF18:AH18" si="162">AF17+(365/12)</f>
        <v>639.75</v>
      </c>
      <c r="AG18" s="11">
        <f t="shared" si="15"/>
        <v>-24152.831657250928</v>
      </c>
      <c r="AH18" s="6">
        <f t="shared" si="162"/>
        <v>639.75</v>
      </c>
      <c r="AI18" s="11">
        <f t="shared" si="16"/>
        <v>-24152.831657250928</v>
      </c>
      <c r="AJ18" s="6">
        <f t="shared" ref="AJ18:AL18" si="163">AJ17+(365/12)</f>
        <v>639.75</v>
      </c>
      <c r="AK18" s="11">
        <f t="shared" si="17"/>
        <v>-24152.831657250928</v>
      </c>
      <c r="AL18" s="6">
        <f t="shared" si="163"/>
        <v>639.75</v>
      </c>
      <c r="AM18" s="11">
        <f t="shared" si="18"/>
        <v>-24152.831657250928</v>
      </c>
      <c r="AN18" s="6">
        <f t="shared" ref="AN18:AP18" si="164">AN17+(365/12)</f>
        <v>639.75</v>
      </c>
      <c r="AO18" s="11">
        <f t="shared" si="19"/>
        <v>-24152.831657250928</v>
      </c>
      <c r="AP18" s="6">
        <f t="shared" si="164"/>
        <v>639.75</v>
      </c>
      <c r="AQ18" s="11">
        <f t="shared" si="20"/>
        <v>-24152.831657250928</v>
      </c>
      <c r="AR18" s="6">
        <f t="shared" ref="AR18:AT18" si="165">AR17+(365/12)</f>
        <v>639.75</v>
      </c>
      <c r="AS18" s="11">
        <f t="shared" si="21"/>
        <v>-24152.831657250928</v>
      </c>
      <c r="AT18" s="6">
        <f t="shared" si="165"/>
        <v>639.75</v>
      </c>
      <c r="AU18" s="11">
        <f t="shared" si="22"/>
        <v>-24152.831657250928</v>
      </c>
      <c r="AV18" s="6">
        <f t="shared" ref="AV18:AX18" si="166">AV17+(365/12)</f>
        <v>639.75</v>
      </c>
      <c r="AW18" s="11">
        <f t="shared" si="23"/>
        <v>-24152.831657250928</v>
      </c>
      <c r="AX18" s="6">
        <f t="shared" si="166"/>
        <v>639.75</v>
      </c>
      <c r="AY18" s="11">
        <f t="shared" si="24"/>
        <v>-24152.831657250928</v>
      </c>
      <c r="AZ18" s="6">
        <f t="shared" ref="AZ18:BB18" si="167">AZ17+(365/12)</f>
        <v>639.75</v>
      </c>
      <c r="BA18" s="11">
        <f t="shared" si="25"/>
        <v>-24152.831657250928</v>
      </c>
      <c r="BB18" s="6">
        <f t="shared" si="167"/>
        <v>639.75</v>
      </c>
      <c r="BC18" s="11">
        <f t="shared" si="26"/>
        <v>-24152.831657250928</v>
      </c>
      <c r="BD18" s="6">
        <f t="shared" ref="BD18:BF18" si="168">BD17+(365/12)</f>
        <v>639.75</v>
      </c>
      <c r="BE18" s="11">
        <f t="shared" si="27"/>
        <v>-24152.831657250928</v>
      </c>
      <c r="BF18" s="6">
        <f t="shared" si="168"/>
        <v>639.75</v>
      </c>
      <c r="BG18" s="11">
        <f t="shared" si="28"/>
        <v>-24152.831657250928</v>
      </c>
      <c r="BH18" s="6">
        <f t="shared" ref="BH18:BJ18" si="169">BH17+(365/12)</f>
        <v>639.75</v>
      </c>
      <c r="BI18" s="11">
        <f t="shared" si="29"/>
        <v>-24152.831657250928</v>
      </c>
      <c r="BJ18" s="6">
        <f t="shared" si="169"/>
        <v>639.75</v>
      </c>
      <c r="BK18" s="11">
        <f t="shared" si="30"/>
        <v>-24152.831657250928</v>
      </c>
      <c r="BL18" s="6">
        <f t="shared" ref="BL18:BN18" si="170">BL17+(365/12)</f>
        <v>639.75</v>
      </c>
      <c r="BM18" s="11">
        <f t="shared" si="31"/>
        <v>-24152.831657250928</v>
      </c>
      <c r="BN18" s="6">
        <f t="shared" si="170"/>
        <v>639.75</v>
      </c>
      <c r="BO18" s="11">
        <f t="shared" si="32"/>
        <v>-24152.831657250928</v>
      </c>
      <c r="BP18" s="6">
        <f t="shared" ref="BP18:BR18" si="171">BP17+(365/12)</f>
        <v>639.75</v>
      </c>
      <c r="BQ18" s="11">
        <f t="shared" si="33"/>
        <v>-24152.831657250928</v>
      </c>
      <c r="BR18" s="6">
        <f t="shared" si="171"/>
        <v>639.75</v>
      </c>
      <c r="BS18" s="11">
        <f t="shared" si="34"/>
        <v>-24152.831657250928</v>
      </c>
      <c r="BT18" s="6">
        <f t="shared" ref="BT18:BV18" si="172">BT17+(365/12)</f>
        <v>639.75</v>
      </c>
      <c r="BU18" s="11">
        <f t="shared" si="35"/>
        <v>-24152.831657250928</v>
      </c>
      <c r="BV18" s="6">
        <f t="shared" si="172"/>
        <v>639.75</v>
      </c>
      <c r="BW18" s="11">
        <f t="shared" si="36"/>
        <v>-24152.831657250928</v>
      </c>
      <c r="BX18" s="6">
        <f t="shared" ref="BX18:BZ18" si="173">BX17+(365/12)</f>
        <v>639.75</v>
      </c>
      <c r="BY18" s="11">
        <f t="shared" si="37"/>
        <v>-24152.831657250928</v>
      </c>
      <c r="BZ18" s="72">
        <f t="shared" si="173"/>
        <v>639.75</v>
      </c>
      <c r="CA18" s="11">
        <f t="shared" si="38"/>
        <v>-24152.831657250928</v>
      </c>
      <c r="CB18" s="4"/>
    </row>
    <row r="19" spans="1:80">
      <c r="A19" s="18">
        <f t="shared" si="39"/>
        <v>2</v>
      </c>
      <c r="B19" s="18">
        <f t="shared" si="40"/>
        <v>13</v>
      </c>
      <c r="C19" s="19">
        <f t="shared" si="45"/>
        <v>3818493.0174609409</v>
      </c>
      <c r="D19" s="22">
        <f t="shared" si="46"/>
        <v>47863.661751499727</v>
      </c>
      <c r="E19" s="22">
        <f t="shared" si="4"/>
        <v>31904.10363776013</v>
      </c>
      <c r="F19" s="22">
        <f t="shared" si="47"/>
        <v>15959.558113739597</v>
      </c>
      <c r="G19" s="23">
        <f t="shared" si="41"/>
        <v>31904.10363776013</v>
      </c>
      <c r="H19" s="23">
        <f t="shared" si="5"/>
        <v>13</v>
      </c>
      <c r="I19" s="19">
        <f t="shared" si="6"/>
        <v>26250</v>
      </c>
      <c r="J19" s="22">
        <f t="shared" si="42"/>
        <v>26250</v>
      </c>
      <c r="K19" s="23">
        <f t="shared" si="43"/>
        <v>5050</v>
      </c>
      <c r="L19" s="22">
        <f t="shared" si="48"/>
        <v>416.66666666666669</v>
      </c>
      <c r="M19" s="22">
        <f t="shared" si="49"/>
        <v>83.333333333333329</v>
      </c>
      <c r="N19" s="19">
        <f t="shared" si="50"/>
        <v>166.66666666666666</v>
      </c>
      <c r="O19" s="22">
        <f t="shared" si="51"/>
        <v>83.333333333333329</v>
      </c>
      <c r="P19" s="18">
        <f t="shared" si="44"/>
        <v>7775</v>
      </c>
      <c r="Q19" s="22">
        <f t="shared" si="7"/>
        <v>20541.224999999999</v>
      </c>
      <c r="R19" s="23">
        <f t="shared" si="8"/>
        <v>-23264.068727431848</v>
      </c>
      <c r="S19" s="4"/>
      <c r="T19" s="6">
        <f t="shared" si="52"/>
        <v>670.16666666666663</v>
      </c>
      <c r="U19" s="20">
        <f>value*(1+appr)^(A19-1)-C19-IF((A19-1)&lt;=penaltyy,sqft*pamt,0)</f>
        <v>1381506.9825390591</v>
      </c>
      <c r="V19" s="6">
        <f t="shared" si="52"/>
        <v>670.16666666666663</v>
      </c>
      <c r="W19" s="20">
        <f t="shared" si="10"/>
        <v>-23264.068727431848</v>
      </c>
      <c r="X19" s="6">
        <f t="shared" si="52"/>
        <v>670.16666666666663</v>
      </c>
      <c r="Y19" s="20">
        <f t="shared" si="11"/>
        <v>-23264.068727431848</v>
      </c>
      <c r="Z19" s="6">
        <f t="shared" si="53"/>
        <v>670.16666666666663</v>
      </c>
      <c r="AA19" s="20">
        <f t="shared" si="12"/>
        <v>-23264.068727431848</v>
      </c>
      <c r="AB19" s="6">
        <f t="shared" si="53"/>
        <v>670.16666666666663</v>
      </c>
      <c r="AC19" s="20">
        <f t="shared" si="13"/>
        <v>-23264.068727431848</v>
      </c>
      <c r="AD19" s="6">
        <f t="shared" si="53"/>
        <v>670.16666666666663</v>
      </c>
      <c r="AE19" s="20">
        <f t="shared" si="14"/>
        <v>-23264.068727431848</v>
      </c>
      <c r="AF19" s="6">
        <f t="shared" ref="AF19:AH19" si="174">AF18+(365/12)</f>
        <v>670.16666666666663</v>
      </c>
      <c r="AG19" s="20">
        <f t="shared" si="15"/>
        <v>-23264.068727431848</v>
      </c>
      <c r="AH19" s="6">
        <f t="shared" si="174"/>
        <v>670.16666666666663</v>
      </c>
      <c r="AI19" s="20">
        <f t="shared" si="16"/>
        <v>-23264.068727431848</v>
      </c>
      <c r="AJ19" s="6">
        <f t="shared" ref="AJ19:AL19" si="175">AJ18+(365/12)</f>
        <v>670.16666666666663</v>
      </c>
      <c r="AK19" s="20">
        <f t="shared" si="17"/>
        <v>-23264.068727431848</v>
      </c>
      <c r="AL19" s="6">
        <f t="shared" si="175"/>
        <v>670.16666666666663</v>
      </c>
      <c r="AM19" s="20">
        <f t="shared" si="18"/>
        <v>-23264.068727431848</v>
      </c>
      <c r="AN19" s="6">
        <f t="shared" ref="AN19:AP19" si="176">AN18+(365/12)</f>
        <v>670.16666666666663</v>
      </c>
      <c r="AO19" s="20">
        <f t="shared" si="19"/>
        <v>-23264.068727431848</v>
      </c>
      <c r="AP19" s="6">
        <f t="shared" si="176"/>
        <v>670.16666666666663</v>
      </c>
      <c r="AQ19" s="20">
        <f t="shared" si="20"/>
        <v>-23264.068727431848</v>
      </c>
      <c r="AR19" s="6">
        <f t="shared" ref="AR19:AT19" si="177">AR18+(365/12)</f>
        <v>670.16666666666663</v>
      </c>
      <c r="AS19" s="20">
        <f t="shared" si="21"/>
        <v>-23264.068727431848</v>
      </c>
      <c r="AT19" s="6">
        <f t="shared" si="177"/>
        <v>670.16666666666663</v>
      </c>
      <c r="AU19" s="20">
        <f t="shared" si="22"/>
        <v>-23264.068727431848</v>
      </c>
      <c r="AV19" s="6">
        <f t="shared" ref="AV19:AX19" si="178">AV18+(365/12)</f>
        <v>670.16666666666663</v>
      </c>
      <c r="AW19" s="20">
        <f t="shared" si="23"/>
        <v>-23264.068727431848</v>
      </c>
      <c r="AX19" s="6">
        <f t="shared" si="178"/>
        <v>670.16666666666663</v>
      </c>
      <c r="AY19" s="20">
        <f t="shared" si="24"/>
        <v>-23264.068727431848</v>
      </c>
      <c r="AZ19" s="6">
        <f t="shared" ref="AZ19:BB19" si="179">AZ18+(365/12)</f>
        <v>670.16666666666663</v>
      </c>
      <c r="BA19" s="20">
        <f t="shared" si="25"/>
        <v>-23264.068727431848</v>
      </c>
      <c r="BB19" s="6">
        <f t="shared" si="179"/>
        <v>670.16666666666663</v>
      </c>
      <c r="BC19" s="20">
        <f t="shared" si="26"/>
        <v>-23264.068727431848</v>
      </c>
      <c r="BD19" s="6">
        <f t="shared" ref="BD19:BF19" si="180">BD18+(365/12)</f>
        <v>670.16666666666663</v>
      </c>
      <c r="BE19" s="20">
        <f t="shared" si="27"/>
        <v>-23264.068727431848</v>
      </c>
      <c r="BF19" s="6">
        <f t="shared" si="180"/>
        <v>670.16666666666663</v>
      </c>
      <c r="BG19" s="20">
        <f t="shared" si="28"/>
        <v>-23264.068727431848</v>
      </c>
      <c r="BH19" s="6">
        <f t="shared" ref="BH19:BJ19" si="181">BH18+(365/12)</f>
        <v>670.16666666666663</v>
      </c>
      <c r="BI19" s="20">
        <f t="shared" si="29"/>
        <v>-23264.068727431848</v>
      </c>
      <c r="BJ19" s="6">
        <f t="shared" si="181"/>
        <v>670.16666666666663</v>
      </c>
      <c r="BK19" s="20">
        <f t="shared" si="30"/>
        <v>-23264.068727431848</v>
      </c>
      <c r="BL19" s="6">
        <f t="shared" ref="BL19:BN19" si="182">BL18+(365/12)</f>
        <v>670.16666666666663</v>
      </c>
      <c r="BM19" s="20">
        <f t="shared" si="31"/>
        <v>-23264.068727431848</v>
      </c>
      <c r="BN19" s="6">
        <f t="shared" si="182"/>
        <v>670.16666666666663</v>
      </c>
      <c r="BO19" s="20">
        <f t="shared" si="32"/>
        <v>-23264.068727431848</v>
      </c>
      <c r="BP19" s="6">
        <f t="shared" ref="BP19:BR19" si="183">BP18+(365/12)</f>
        <v>670.16666666666663</v>
      </c>
      <c r="BQ19" s="20">
        <f t="shared" si="33"/>
        <v>-23264.068727431848</v>
      </c>
      <c r="BR19" s="6">
        <f t="shared" si="183"/>
        <v>670.16666666666663</v>
      </c>
      <c r="BS19" s="20">
        <f t="shared" si="34"/>
        <v>-23264.068727431848</v>
      </c>
      <c r="BT19" s="6">
        <f t="shared" ref="BT19:BV19" si="184">BT18+(365/12)</f>
        <v>670.16666666666663</v>
      </c>
      <c r="BU19" s="20">
        <f t="shared" si="35"/>
        <v>-23264.068727431848</v>
      </c>
      <c r="BV19" s="6">
        <f t="shared" si="184"/>
        <v>670.16666666666663</v>
      </c>
      <c r="BW19" s="20">
        <f t="shared" si="36"/>
        <v>-23264.068727431848</v>
      </c>
      <c r="BX19" s="6">
        <f t="shared" ref="BX19:BZ19" si="185">BX18+(365/12)</f>
        <v>670.16666666666663</v>
      </c>
      <c r="BY19" s="20">
        <f t="shared" si="37"/>
        <v>-23264.068727431848</v>
      </c>
      <c r="BZ19" s="72">
        <f t="shared" si="185"/>
        <v>670.16666666666663</v>
      </c>
      <c r="CA19" s="20">
        <f t="shared" si="38"/>
        <v>-23264.068727431848</v>
      </c>
      <c r="CB19" s="4"/>
    </row>
    <row r="20" spans="1:80">
      <c r="A20" s="1" t="str">
        <f t="shared" ref="A20:A83" si="186">IF(INT(B19/12)-(B19/12)=0,INT(B19/12)+1,"")</f>
        <v/>
      </c>
      <c r="B20" s="1">
        <f t="shared" si="40"/>
        <v>14</v>
      </c>
      <c r="C20" s="13">
        <f t="shared" si="45"/>
        <v>3802533.459347201</v>
      </c>
      <c r="D20" s="2">
        <f t="shared" si="46"/>
        <v>47863.661751499727</v>
      </c>
      <c r="E20" s="15">
        <f t="shared" si="4"/>
        <v>31770.759045077812</v>
      </c>
      <c r="F20" s="2">
        <f t="shared" si="47"/>
        <v>16092.902706421915</v>
      </c>
      <c r="G20" s="12">
        <f t="shared" si="41"/>
        <v>31770.759045077812</v>
      </c>
      <c r="H20" s="23">
        <f t="shared" si="5"/>
        <v>14</v>
      </c>
      <c r="I20" s="19">
        <f t="shared" si="6"/>
        <v>26250</v>
      </c>
      <c r="J20" s="22">
        <f t="shared" si="42"/>
        <v>26250</v>
      </c>
      <c r="K20" s="12">
        <f t="shared" si="43"/>
        <v>5050</v>
      </c>
      <c r="L20" s="2">
        <f t="shared" si="48"/>
        <v>416.66666666666669</v>
      </c>
      <c r="M20" s="2">
        <f t="shared" si="49"/>
        <v>83.333333333333329</v>
      </c>
      <c r="N20" s="13">
        <f t="shared" si="50"/>
        <v>166.66666666666666</v>
      </c>
      <c r="O20" s="2">
        <f t="shared" si="51"/>
        <v>83.333333333333329</v>
      </c>
      <c r="P20" s="1">
        <f t="shared" si="44"/>
        <v>7775</v>
      </c>
      <c r="Q20" s="15">
        <f t="shared" si="7"/>
        <v>20541.224999999999</v>
      </c>
      <c r="R20" s="21">
        <f t="shared" si="8"/>
        <v>-23305.272206570684</v>
      </c>
      <c r="S20" s="4"/>
      <c r="T20" s="6">
        <f t="shared" si="52"/>
        <v>700.58333333333326</v>
      </c>
      <c r="U20" s="10"/>
      <c r="V20" s="6">
        <f t="shared" si="52"/>
        <v>700.58333333333326</v>
      </c>
      <c r="W20" s="11">
        <f t="shared" si="10"/>
        <v>-23305.272206570684</v>
      </c>
      <c r="X20" s="6">
        <f t="shared" si="52"/>
        <v>700.58333333333326</v>
      </c>
      <c r="Y20" s="11">
        <f t="shared" si="11"/>
        <v>-23305.272206570684</v>
      </c>
      <c r="Z20" s="6">
        <f t="shared" si="53"/>
        <v>700.58333333333326</v>
      </c>
      <c r="AA20" s="11">
        <f t="shared" si="12"/>
        <v>-23305.272206570684</v>
      </c>
      <c r="AB20" s="6">
        <f t="shared" si="53"/>
        <v>700.58333333333326</v>
      </c>
      <c r="AC20" s="11">
        <f t="shared" si="13"/>
        <v>-23305.272206570684</v>
      </c>
      <c r="AD20" s="6">
        <f t="shared" si="53"/>
        <v>700.58333333333326</v>
      </c>
      <c r="AE20" s="11">
        <f t="shared" si="14"/>
        <v>-23305.272206570684</v>
      </c>
      <c r="AF20" s="6">
        <f t="shared" ref="AF20:AH20" si="187">AF19+(365/12)</f>
        <v>700.58333333333326</v>
      </c>
      <c r="AG20" s="11">
        <f t="shared" si="15"/>
        <v>-23305.272206570684</v>
      </c>
      <c r="AH20" s="6">
        <f t="shared" si="187"/>
        <v>700.58333333333326</v>
      </c>
      <c r="AI20" s="11">
        <f t="shared" si="16"/>
        <v>-23305.272206570684</v>
      </c>
      <c r="AJ20" s="6">
        <f t="shared" ref="AJ20:AL20" si="188">AJ19+(365/12)</f>
        <v>700.58333333333326</v>
      </c>
      <c r="AK20" s="11">
        <f t="shared" si="17"/>
        <v>-23305.272206570684</v>
      </c>
      <c r="AL20" s="6">
        <f t="shared" si="188"/>
        <v>700.58333333333326</v>
      </c>
      <c r="AM20" s="11">
        <f t="shared" si="18"/>
        <v>-23305.272206570684</v>
      </c>
      <c r="AN20" s="6">
        <f t="shared" ref="AN20:AP20" si="189">AN19+(365/12)</f>
        <v>700.58333333333326</v>
      </c>
      <c r="AO20" s="11">
        <f t="shared" si="19"/>
        <v>-23305.272206570684</v>
      </c>
      <c r="AP20" s="6">
        <f t="shared" si="189"/>
        <v>700.58333333333326</v>
      </c>
      <c r="AQ20" s="11">
        <f t="shared" si="20"/>
        <v>-23305.272206570684</v>
      </c>
      <c r="AR20" s="6">
        <f t="shared" ref="AR20:AT20" si="190">AR19+(365/12)</f>
        <v>700.58333333333326</v>
      </c>
      <c r="AS20" s="11">
        <f t="shared" si="21"/>
        <v>-23305.272206570684</v>
      </c>
      <c r="AT20" s="6">
        <f t="shared" si="190"/>
        <v>700.58333333333326</v>
      </c>
      <c r="AU20" s="11">
        <f t="shared" si="22"/>
        <v>-23305.272206570684</v>
      </c>
      <c r="AV20" s="6">
        <f t="shared" ref="AV20:AX20" si="191">AV19+(365/12)</f>
        <v>700.58333333333326</v>
      </c>
      <c r="AW20" s="11">
        <f t="shared" si="23"/>
        <v>-23305.272206570684</v>
      </c>
      <c r="AX20" s="6">
        <f t="shared" si="191"/>
        <v>700.58333333333326</v>
      </c>
      <c r="AY20" s="11">
        <f t="shared" si="24"/>
        <v>-23305.272206570684</v>
      </c>
      <c r="AZ20" s="6">
        <f t="shared" ref="AZ20:BB20" si="192">AZ19+(365/12)</f>
        <v>700.58333333333326</v>
      </c>
      <c r="BA20" s="11">
        <f t="shared" si="25"/>
        <v>-23305.272206570684</v>
      </c>
      <c r="BB20" s="6">
        <f t="shared" si="192"/>
        <v>700.58333333333326</v>
      </c>
      <c r="BC20" s="11">
        <f t="shared" si="26"/>
        <v>-23305.272206570684</v>
      </c>
      <c r="BD20" s="6">
        <f t="shared" ref="BD20:BF20" si="193">BD19+(365/12)</f>
        <v>700.58333333333326</v>
      </c>
      <c r="BE20" s="11">
        <f t="shared" si="27"/>
        <v>-23305.272206570684</v>
      </c>
      <c r="BF20" s="6">
        <f t="shared" si="193"/>
        <v>700.58333333333326</v>
      </c>
      <c r="BG20" s="11">
        <f t="shared" si="28"/>
        <v>-23305.272206570684</v>
      </c>
      <c r="BH20" s="6">
        <f t="shared" ref="BH20:BJ20" si="194">BH19+(365/12)</f>
        <v>700.58333333333326</v>
      </c>
      <c r="BI20" s="11">
        <f t="shared" si="29"/>
        <v>-23305.272206570684</v>
      </c>
      <c r="BJ20" s="6">
        <f t="shared" si="194"/>
        <v>700.58333333333326</v>
      </c>
      <c r="BK20" s="11">
        <f t="shared" si="30"/>
        <v>-23305.272206570684</v>
      </c>
      <c r="BL20" s="6">
        <f t="shared" ref="BL20:BN20" si="195">BL19+(365/12)</f>
        <v>700.58333333333326</v>
      </c>
      <c r="BM20" s="11">
        <f t="shared" si="31"/>
        <v>-23305.272206570684</v>
      </c>
      <c r="BN20" s="6">
        <f t="shared" si="195"/>
        <v>700.58333333333326</v>
      </c>
      <c r="BO20" s="11">
        <f t="shared" si="32"/>
        <v>-23305.272206570684</v>
      </c>
      <c r="BP20" s="6">
        <f t="shared" ref="BP20:BR20" si="196">BP19+(365/12)</f>
        <v>700.58333333333326</v>
      </c>
      <c r="BQ20" s="11">
        <f t="shared" si="33"/>
        <v>-23305.272206570684</v>
      </c>
      <c r="BR20" s="6">
        <f t="shared" si="196"/>
        <v>700.58333333333326</v>
      </c>
      <c r="BS20" s="11">
        <f t="shared" si="34"/>
        <v>-23305.272206570684</v>
      </c>
      <c r="BT20" s="6">
        <f t="shared" ref="BT20:BV20" si="197">BT19+(365/12)</f>
        <v>700.58333333333326</v>
      </c>
      <c r="BU20" s="11">
        <f t="shared" si="35"/>
        <v>-23305.272206570684</v>
      </c>
      <c r="BV20" s="6">
        <f t="shared" si="197"/>
        <v>700.58333333333326</v>
      </c>
      <c r="BW20" s="11">
        <f t="shared" si="36"/>
        <v>-23305.272206570684</v>
      </c>
      <c r="BX20" s="6">
        <f t="shared" ref="BX20:BZ20" si="198">BX19+(365/12)</f>
        <v>700.58333333333326</v>
      </c>
      <c r="BY20" s="11">
        <f t="shared" si="37"/>
        <v>-23305.272206570684</v>
      </c>
      <c r="BZ20" s="72">
        <f t="shared" si="198"/>
        <v>700.58333333333326</v>
      </c>
      <c r="CA20" s="11">
        <f t="shared" si="38"/>
        <v>-23305.272206570684</v>
      </c>
      <c r="CB20" s="4"/>
    </row>
    <row r="21" spans="1:80">
      <c r="A21" s="1" t="str">
        <f t="shared" si="186"/>
        <v/>
      </c>
      <c r="B21" s="1">
        <f t="shared" si="40"/>
        <v>15</v>
      </c>
      <c r="C21" s="13">
        <f t="shared" si="45"/>
        <v>3786440.5566407791</v>
      </c>
      <c r="D21" s="2">
        <f t="shared" si="46"/>
        <v>47863.661751499727</v>
      </c>
      <c r="E21" s="15">
        <f t="shared" si="4"/>
        <v>31636.300337564062</v>
      </c>
      <c r="F21" s="2">
        <f t="shared" si="47"/>
        <v>16227.361413935665</v>
      </c>
      <c r="G21" s="12">
        <f t="shared" si="41"/>
        <v>31636.300337564062</v>
      </c>
      <c r="H21" s="23">
        <f t="shared" si="5"/>
        <v>15</v>
      </c>
      <c r="I21" s="19">
        <f t="shared" si="6"/>
        <v>26250</v>
      </c>
      <c r="J21" s="22">
        <f t="shared" si="42"/>
        <v>26250</v>
      </c>
      <c r="K21" s="12">
        <f t="shared" si="43"/>
        <v>5050</v>
      </c>
      <c r="L21" s="2">
        <f t="shared" si="48"/>
        <v>416.66666666666669</v>
      </c>
      <c r="M21" s="2">
        <f t="shared" si="49"/>
        <v>83.333333333333329</v>
      </c>
      <c r="N21" s="13">
        <f t="shared" si="50"/>
        <v>166.66666666666666</v>
      </c>
      <c r="O21" s="2">
        <f t="shared" si="51"/>
        <v>83.333333333333329</v>
      </c>
      <c r="P21" s="1">
        <f t="shared" si="44"/>
        <v>7775</v>
      </c>
      <c r="Q21" s="15">
        <f t="shared" si="7"/>
        <v>20541.224999999999</v>
      </c>
      <c r="R21" s="21">
        <f t="shared" si="8"/>
        <v>-23346.819947192431</v>
      </c>
      <c r="S21" s="4"/>
      <c r="T21" s="6">
        <f t="shared" si="52"/>
        <v>730.99999999999989</v>
      </c>
      <c r="U21" s="10"/>
      <c r="V21" s="6">
        <f t="shared" si="52"/>
        <v>730.99999999999989</v>
      </c>
      <c r="W21" s="11">
        <f t="shared" si="10"/>
        <v>-23346.819947192431</v>
      </c>
      <c r="X21" s="6">
        <f t="shared" si="52"/>
        <v>730.99999999999989</v>
      </c>
      <c r="Y21" s="11">
        <f t="shared" si="11"/>
        <v>-23346.819947192431</v>
      </c>
      <c r="Z21" s="6">
        <f t="shared" si="53"/>
        <v>730.99999999999989</v>
      </c>
      <c r="AA21" s="11">
        <f t="shared" si="12"/>
        <v>-23346.819947192431</v>
      </c>
      <c r="AB21" s="6">
        <f t="shared" si="53"/>
        <v>730.99999999999989</v>
      </c>
      <c r="AC21" s="11">
        <f t="shared" si="13"/>
        <v>-23346.819947192431</v>
      </c>
      <c r="AD21" s="6">
        <f t="shared" si="53"/>
        <v>730.99999999999989</v>
      </c>
      <c r="AE21" s="11">
        <f t="shared" si="14"/>
        <v>-23346.819947192431</v>
      </c>
      <c r="AF21" s="6">
        <f t="shared" ref="AF21:AH21" si="199">AF20+(365/12)</f>
        <v>730.99999999999989</v>
      </c>
      <c r="AG21" s="11">
        <f t="shared" si="15"/>
        <v>-23346.819947192431</v>
      </c>
      <c r="AH21" s="6">
        <f t="shared" si="199"/>
        <v>730.99999999999989</v>
      </c>
      <c r="AI21" s="11">
        <f t="shared" si="16"/>
        <v>-23346.819947192431</v>
      </c>
      <c r="AJ21" s="6">
        <f t="shared" ref="AJ21:AL21" si="200">AJ20+(365/12)</f>
        <v>730.99999999999989</v>
      </c>
      <c r="AK21" s="11">
        <f t="shared" si="17"/>
        <v>-23346.819947192431</v>
      </c>
      <c r="AL21" s="6">
        <f t="shared" si="200"/>
        <v>730.99999999999989</v>
      </c>
      <c r="AM21" s="11">
        <f t="shared" si="18"/>
        <v>-23346.819947192431</v>
      </c>
      <c r="AN21" s="6">
        <f t="shared" ref="AN21:AP21" si="201">AN20+(365/12)</f>
        <v>730.99999999999989</v>
      </c>
      <c r="AO21" s="11">
        <f t="shared" si="19"/>
        <v>-23346.819947192431</v>
      </c>
      <c r="AP21" s="6">
        <f t="shared" si="201"/>
        <v>730.99999999999989</v>
      </c>
      <c r="AQ21" s="11">
        <f t="shared" si="20"/>
        <v>-23346.819947192431</v>
      </c>
      <c r="AR21" s="6">
        <f t="shared" ref="AR21:AT21" si="202">AR20+(365/12)</f>
        <v>730.99999999999989</v>
      </c>
      <c r="AS21" s="11">
        <f t="shared" si="21"/>
        <v>-23346.819947192431</v>
      </c>
      <c r="AT21" s="6">
        <f t="shared" si="202"/>
        <v>730.99999999999989</v>
      </c>
      <c r="AU21" s="11">
        <f t="shared" si="22"/>
        <v>-23346.819947192431</v>
      </c>
      <c r="AV21" s="6">
        <f t="shared" ref="AV21:AX21" si="203">AV20+(365/12)</f>
        <v>730.99999999999989</v>
      </c>
      <c r="AW21" s="11">
        <f t="shared" si="23"/>
        <v>-23346.819947192431</v>
      </c>
      <c r="AX21" s="6">
        <f t="shared" si="203"/>
        <v>730.99999999999989</v>
      </c>
      <c r="AY21" s="11">
        <f t="shared" si="24"/>
        <v>-23346.819947192431</v>
      </c>
      <c r="AZ21" s="6">
        <f t="shared" ref="AZ21:BB21" si="204">AZ20+(365/12)</f>
        <v>730.99999999999989</v>
      </c>
      <c r="BA21" s="11">
        <f t="shared" si="25"/>
        <v>-23346.819947192431</v>
      </c>
      <c r="BB21" s="6">
        <f t="shared" si="204"/>
        <v>730.99999999999989</v>
      </c>
      <c r="BC21" s="11">
        <f t="shared" si="26"/>
        <v>-23346.819947192431</v>
      </c>
      <c r="BD21" s="6">
        <f t="shared" ref="BD21:BF21" si="205">BD20+(365/12)</f>
        <v>730.99999999999989</v>
      </c>
      <c r="BE21" s="11">
        <f t="shared" si="27"/>
        <v>-23346.819947192431</v>
      </c>
      <c r="BF21" s="6">
        <f t="shared" si="205"/>
        <v>730.99999999999989</v>
      </c>
      <c r="BG21" s="11">
        <f t="shared" si="28"/>
        <v>-23346.819947192431</v>
      </c>
      <c r="BH21" s="6">
        <f t="shared" ref="BH21:BJ21" si="206">BH20+(365/12)</f>
        <v>730.99999999999989</v>
      </c>
      <c r="BI21" s="11">
        <f t="shared" si="29"/>
        <v>-23346.819947192431</v>
      </c>
      <c r="BJ21" s="6">
        <f t="shared" si="206"/>
        <v>730.99999999999989</v>
      </c>
      <c r="BK21" s="11">
        <f t="shared" si="30"/>
        <v>-23346.819947192431</v>
      </c>
      <c r="BL21" s="6">
        <f t="shared" ref="BL21:BN21" si="207">BL20+(365/12)</f>
        <v>730.99999999999989</v>
      </c>
      <c r="BM21" s="11">
        <f t="shared" si="31"/>
        <v>-23346.819947192431</v>
      </c>
      <c r="BN21" s="6">
        <f t="shared" si="207"/>
        <v>730.99999999999989</v>
      </c>
      <c r="BO21" s="11">
        <f t="shared" si="32"/>
        <v>-23346.819947192431</v>
      </c>
      <c r="BP21" s="6">
        <f t="shared" ref="BP21:BR21" si="208">BP20+(365/12)</f>
        <v>730.99999999999989</v>
      </c>
      <c r="BQ21" s="11">
        <f t="shared" si="33"/>
        <v>-23346.819947192431</v>
      </c>
      <c r="BR21" s="6">
        <f t="shared" si="208"/>
        <v>730.99999999999989</v>
      </c>
      <c r="BS21" s="11">
        <f t="shared" si="34"/>
        <v>-23346.819947192431</v>
      </c>
      <c r="BT21" s="6">
        <f t="shared" ref="BT21:BV21" si="209">BT20+(365/12)</f>
        <v>730.99999999999989</v>
      </c>
      <c r="BU21" s="11">
        <f t="shared" si="35"/>
        <v>-23346.819947192431</v>
      </c>
      <c r="BV21" s="6">
        <f t="shared" si="209"/>
        <v>730.99999999999989</v>
      </c>
      <c r="BW21" s="11">
        <f t="shared" si="36"/>
        <v>-23346.819947192431</v>
      </c>
      <c r="BX21" s="6">
        <f t="shared" ref="BX21:BZ21" si="210">BX20+(365/12)</f>
        <v>730.99999999999989</v>
      </c>
      <c r="BY21" s="11">
        <f t="shared" si="37"/>
        <v>-23346.819947192431</v>
      </c>
      <c r="BZ21" s="72">
        <f t="shared" si="210"/>
        <v>730.99999999999989</v>
      </c>
      <c r="CA21" s="11">
        <f t="shared" si="38"/>
        <v>-23346.819947192431</v>
      </c>
      <c r="CB21" s="4"/>
    </row>
    <row r="22" spans="1:80">
      <c r="A22" s="1" t="str">
        <f t="shared" si="186"/>
        <v/>
      </c>
      <c r="B22" s="1">
        <f t="shared" si="40"/>
        <v>16</v>
      </c>
      <c r="C22" s="13">
        <f t="shared" si="45"/>
        <v>3770213.1952268435</v>
      </c>
      <c r="D22" s="2">
        <f t="shared" si="46"/>
        <v>47863.661751499727</v>
      </c>
      <c r="E22" s="15">
        <f t="shared" si="4"/>
        <v>31500.718206616017</v>
      </c>
      <c r="F22" s="2">
        <f t="shared" si="47"/>
        <v>16362.94354488371</v>
      </c>
      <c r="G22" s="12">
        <f t="shared" si="41"/>
        <v>31500.718206616017</v>
      </c>
      <c r="H22" s="23">
        <f t="shared" si="5"/>
        <v>16</v>
      </c>
      <c r="I22" s="19">
        <f t="shared" si="6"/>
        <v>26250</v>
      </c>
      <c r="J22" s="22">
        <f t="shared" si="42"/>
        <v>26250</v>
      </c>
      <c r="K22" s="12">
        <f t="shared" si="43"/>
        <v>5050</v>
      </c>
      <c r="L22" s="2">
        <f t="shared" si="48"/>
        <v>416.66666666666669</v>
      </c>
      <c r="M22" s="2">
        <f t="shared" si="49"/>
        <v>83.333333333333329</v>
      </c>
      <c r="N22" s="13">
        <f t="shared" si="50"/>
        <v>166.66666666666666</v>
      </c>
      <c r="O22" s="2">
        <f t="shared" si="51"/>
        <v>83.333333333333329</v>
      </c>
      <c r="P22" s="1">
        <f t="shared" si="44"/>
        <v>7775</v>
      </c>
      <c r="Q22" s="15">
        <f t="shared" si="7"/>
        <v>20541.224999999999</v>
      </c>
      <c r="R22" s="21">
        <f t="shared" si="8"/>
        <v>-23388.714825655377</v>
      </c>
      <c r="S22" s="4"/>
      <c r="T22" s="6">
        <f t="shared" si="52"/>
        <v>761.41666666666652</v>
      </c>
      <c r="U22" s="10"/>
      <c r="V22" s="6">
        <f t="shared" si="52"/>
        <v>761.41666666666652</v>
      </c>
      <c r="W22" s="11">
        <f t="shared" si="10"/>
        <v>-23388.714825655377</v>
      </c>
      <c r="X22" s="6">
        <f t="shared" si="52"/>
        <v>761.41666666666652</v>
      </c>
      <c r="Y22" s="11">
        <f t="shared" si="11"/>
        <v>-23388.714825655377</v>
      </c>
      <c r="Z22" s="6">
        <f t="shared" si="53"/>
        <v>761.41666666666652</v>
      </c>
      <c r="AA22" s="11">
        <f t="shared" si="12"/>
        <v>-23388.714825655377</v>
      </c>
      <c r="AB22" s="6">
        <f t="shared" si="53"/>
        <v>761.41666666666652</v>
      </c>
      <c r="AC22" s="11">
        <f t="shared" si="13"/>
        <v>-23388.714825655377</v>
      </c>
      <c r="AD22" s="6">
        <f t="shared" si="53"/>
        <v>761.41666666666652</v>
      </c>
      <c r="AE22" s="11">
        <f t="shared" si="14"/>
        <v>-23388.714825655377</v>
      </c>
      <c r="AF22" s="6">
        <f t="shared" ref="AF22:AH22" si="211">AF21+(365/12)</f>
        <v>761.41666666666652</v>
      </c>
      <c r="AG22" s="11">
        <f t="shared" si="15"/>
        <v>-23388.714825655377</v>
      </c>
      <c r="AH22" s="6">
        <f t="shared" si="211"/>
        <v>761.41666666666652</v>
      </c>
      <c r="AI22" s="11">
        <f t="shared" si="16"/>
        <v>-23388.714825655377</v>
      </c>
      <c r="AJ22" s="6">
        <f t="shared" ref="AJ22:AL22" si="212">AJ21+(365/12)</f>
        <v>761.41666666666652</v>
      </c>
      <c r="AK22" s="11">
        <f t="shared" si="17"/>
        <v>-23388.714825655377</v>
      </c>
      <c r="AL22" s="6">
        <f t="shared" si="212"/>
        <v>761.41666666666652</v>
      </c>
      <c r="AM22" s="11">
        <f t="shared" si="18"/>
        <v>-23388.714825655377</v>
      </c>
      <c r="AN22" s="6">
        <f t="shared" ref="AN22:AP22" si="213">AN21+(365/12)</f>
        <v>761.41666666666652</v>
      </c>
      <c r="AO22" s="11">
        <f t="shared" si="19"/>
        <v>-23388.714825655377</v>
      </c>
      <c r="AP22" s="6">
        <f t="shared" si="213"/>
        <v>761.41666666666652</v>
      </c>
      <c r="AQ22" s="11">
        <f t="shared" si="20"/>
        <v>-23388.714825655377</v>
      </c>
      <c r="AR22" s="6">
        <f t="shared" ref="AR22:AT22" si="214">AR21+(365/12)</f>
        <v>761.41666666666652</v>
      </c>
      <c r="AS22" s="11">
        <f t="shared" si="21"/>
        <v>-23388.714825655377</v>
      </c>
      <c r="AT22" s="6">
        <f t="shared" si="214"/>
        <v>761.41666666666652</v>
      </c>
      <c r="AU22" s="11">
        <f t="shared" si="22"/>
        <v>-23388.714825655377</v>
      </c>
      <c r="AV22" s="6">
        <f t="shared" ref="AV22:AX22" si="215">AV21+(365/12)</f>
        <v>761.41666666666652</v>
      </c>
      <c r="AW22" s="11">
        <f t="shared" si="23"/>
        <v>-23388.714825655377</v>
      </c>
      <c r="AX22" s="6">
        <f t="shared" si="215"/>
        <v>761.41666666666652</v>
      </c>
      <c r="AY22" s="11">
        <f t="shared" si="24"/>
        <v>-23388.714825655377</v>
      </c>
      <c r="AZ22" s="6">
        <f t="shared" ref="AZ22:BB22" si="216">AZ21+(365/12)</f>
        <v>761.41666666666652</v>
      </c>
      <c r="BA22" s="11">
        <f t="shared" si="25"/>
        <v>-23388.714825655377</v>
      </c>
      <c r="BB22" s="6">
        <f t="shared" si="216"/>
        <v>761.41666666666652</v>
      </c>
      <c r="BC22" s="11">
        <f t="shared" si="26"/>
        <v>-23388.714825655377</v>
      </c>
      <c r="BD22" s="6">
        <f t="shared" ref="BD22:BF22" si="217">BD21+(365/12)</f>
        <v>761.41666666666652</v>
      </c>
      <c r="BE22" s="11">
        <f t="shared" si="27"/>
        <v>-23388.714825655377</v>
      </c>
      <c r="BF22" s="6">
        <f t="shared" si="217"/>
        <v>761.41666666666652</v>
      </c>
      <c r="BG22" s="11">
        <f t="shared" si="28"/>
        <v>-23388.714825655377</v>
      </c>
      <c r="BH22" s="6">
        <f t="shared" ref="BH22:BJ22" si="218">BH21+(365/12)</f>
        <v>761.41666666666652</v>
      </c>
      <c r="BI22" s="11">
        <f t="shared" si="29"/>
        <v>-23388.714825655377</v>
      </c>
      <c r="BJ22" s="6">
        <f t="shared" si="218"/>
        <v>761.41666666666652</v>
      </c>
      <c r="BK22" s="11">
        <f t="shared" si="30"/>
        <v>-23388.714825655377</v>
      </c>
      <c r="BL22" s="6">
        <f t="shared" ref="BL22:BN22" si="219">BL21+(365/12)</f>
        <v>761.41666666666652</v>
      </c>
      <c r="BM22" s="11">
        <f t="shared" si="31"/>
        <v>-23388.714825655377</v>
      </c>
      <c r="BN22" s="6">
        <f t="shared" si="219"/>
        <v>761.41666666666652</v>
      </c>
      <c r="BO22" s="11">
        <f t="shared" si="32"/>
        <v>-23388.714825655377</v>
      </c>
      <c r="BP22" s="6">
        <f t="shared" ref="BP22:BR22" si="220">BP21+(365/12)</f>
        <v>761.41666666666652</v>
      </c>
      <c r="BQ22" s="11">
        <f t="shared" si="33"/>
        <v>-23388.714825655377</v>
      </c>
      <c r="BR22" s="6">
        <f t="shared" si="220"/>
        <v>761.41666666666652</v>
      </c>
      <c r="BS22" s="11">
        <f t="shared" si="34"/>
        <v>-23388.714825655377</v>
      </c>
      <c r="BT22" s="6">
        <f t="shared" ref="BT22:BV22" si="221">BT21+(365/12)</f>
        <v>761.41666666666652</v>
      </c>
      <c r="BU22" s="11">
        <f t="shared" si="35"/>
        <v>-23388.714825655377</v>
      </c>
      <c r="BV22" s="6">
        <f t="shared" si="221"/>
        <v>761.41666666666652</v>
      </c>
      <c r="BW22" s="11">
        <f t="shared" si="36"/>
        <v>-23388.714825655377</v>
      </c>
      <c r="BX22" s="6">
        <f t="shared" ref="BX22:BZ22" si="222">BX21+(365/12)</f>
        <v>761.41666666666652</v>
      </c>
      <c r="BY22" s="11">
        <f t="shared" si="37"/>
        <v>-23388.714825655377</v>
      </c>
      <c r="BZ22" s="72">
        <f t="shared" si="222"/>
        <v>761.41666666666652</v>
      </c>
      <c r="CA22" s="11">
        <f t="shared" si="38"/>
        <v>-23388.714825655377</v>
      </c>
      <c r="CB22" s="4"/>
    </row>
    <row r="23" spans="1:80">
      <c r="A23" s="1" t="str">
        <f t="shared" si="186"/>
        <v/>
      </c>
      <c r="B23" s="1">
        <f t="shared" si="40"/>
        <v>17</v>
      </c>
      <c r="C23" s="13">
        <f t="shared" si="45"/>
        <v>3753850.2516819597</v>
      </c>
      <c r="D23" s="2">
        <f t="shared" si="46"/>
        <v>47863.661751499727</v>
      </c>
      <c r="E23" s="15">
        <f t="shared" si="4"/>
        <v>31364.003265855979</v>
      </c>
      <c r="F23" s="2">
        <f t="shared" si="47"/>
        <v>16499.658485643748</v>
      </c>
      <c r="G23" s="12">
        <f t="shared" si="41"/>
        <v>31364.003265855979</v>
      </c>
      <c r="H23" s="23">
        <f t="shared" si="5"/>
        <v>17</v>
      </c>
      <c r="I23" s="19">
        <f t="shared" si="6"/>
        <v>26250</v>
      </c>
      <c r="J23" s="22">
        <f t="shared" si="42"/>
        <v>26250</v>
      </c>
      <c r="K23" s="12">
        <f t="shared" si="43"/>
        <v>5050</v>
      </c>
      <c r="L23" s="2">
        <f t="shared" si="48"/>
        <v>416.66666666666669</v>
      </c>
      <c r="M23" s="2">
        <f t="shared" si="49"/>
        <v>83.333333333333329</v>
      </c>
      <c r="N23" s="13">
        <f t="shared" si="50"/>
        <v>166.66666666666666</v>
      </c>
      <c r="O23" s="2">
        <f t="shared" si="51"/>
        <v>83.333333333333329</v>
      </c>
      <c r="P23" s="1">
        <f t="shared" si="44"/>
        <v>7775</v>
      </c>
      <c r="Q23" s="15">
        <f t="shared" si="7"/>
        <v>20541.224999999999</v>
      </c>
      <c r="R23" s="21">
        <f t="shared" si="8"/>
        <v>-23430.959742350235</v>
      </c>
      <c r="S23" s="4"/>
      <c r="T23" s="6">
        <f t="shared" si="52"/>
        <v>791.83333333333314</v>
      </c>
      <c r="U23" s="10"/>
      <c r="V23" s="6">
        <f t="shared" si="52"/>
        <v>791.83333333333314</v>
      </c>
      <c r="W23" s="11">
        <f t="shared" si="10"/>
        <v>-23430.959742350235</v>
      </c>
      <c r="X23" s="6">
        <f t="shared" si="52"/>
        <v>791.83333333333314</v>
      </c>
      <c r="Y23" s="11">
        <f t="shared" si="11"/>
        <v>-23430.959742350235</v>
      </c>
      <c r="Z23" s="6">
        <f t="shared" si="53"/>
        <v>791.83333333333314</v>
      </c>
      <c r="AA23" s="11">
        <f t="shared" si="12"/>
        <v>-23430.959742350235</v>
      </c>
      <c r="AB23" s="6">
        <f t="shared" si="53"/>
        <v>791.83333333333314</v>
      </c>
      <c r="AC23" s="11">
        <f t="shared" si="13"/>
        <v>-23430.959742350235</v>
      </c>
      <c r="AD23" s="6">
        <f t="shared" si="53"/>
        <v>791.83333333333314</v>
      </c>
      <c r="AE23" s="11">
        <f t="shared" si="14"/>
        <v>-23430.959742350235</v>
      </c>
      <c r="AF23" s="6">
        <f t="shared" ref="AF23:AH23" si="223">AF22+(365/12)</f>
        <v>791.83333333333314</v>
      </c>
      <c r="AG23" s="11">
        <f t="shared" si="15"/>
        <v>-23430.959742350235</v>
      </c>
      <c r="AH23" s="6">
        <f t="shared" si="223"/>
        <v>791.83333333333314</v>
      </c>
      <c r="AI23" s="11">
        <f t="shared" si="16"/>
        <v>-23430.959742350235</v>
      </c>
      <c r="AJ23" s="6">
        <f t="shared" ref="AJ23:AL23" si="224">AJ22+(365/12)</f>
        <v>791.83333333333314</v>
      </c>
      <c r="AK23" s="11">
        <f t="shared" si="17"/>
        <v>-23430.959742350235</v>
      </c>
      <c r="AL23" s="6">
        <f t="shared" si="224"/>
        <v>791.83333333333314</v>
      </c>
      <c r="AM23" s="11">
        <f t="shared" si="18"/>
        <v>-23430.959742350235</v>
      </c>
      <c r="AN23" s="6">
        <f t="shared" ref="AN23:AP23" si="225">AN22+(365/12)</f>
        <v>791.83333333333314</v>
      </c>
      <c r="AO23" s="11">
        <f t="shared" si="19"/>
        <v>-23430.959742350235</v>
      </c>
      <c r="AP23" s="6">
        <f t="shared" si="225"/>
        <v>791.83333333333314</v>
      </c>
      <c r="AQ23" s="11">
        <f t="shared" si="20"/>
        <v>-23430.959742350235</v>
      </c>
      <c r="AR23" s="6">
        <f t="shared" ref="AR23:AT23" si="226">AR22+(365/12)</f>
        <v>791.83333333333314</v>
      </c>
      <c r="AS23" s="11">
        <f t="shared" si="21"/>
        <v>-23430.959742350235</v>
      </c>
      <c r="AT23" s="6">
        <f t="shared" si="226"/>
        <v>791.83333333333314</v>
      </c>
      <c r="AU23" s="11">
        <f t="shared" si="22"/>
        <v>-23430.959742350235</v>
      </c>
      <c r="AV23" s="6">
        <f t="shared" ref="AV23:AX23" si="227">AV22+(365/12)</f>
        <v>791.83333333333314</v>
      </c>
      <c r="AW23" s="11">
        <f t="shared" si="23"/>
        <v>-23430.959742350235</v>
      </c>
      <c r="AX23" s="6">
        <f t="shared" si="227"/>
        <v>791.83333333333314</v>
      </c>
      <c r="AY23" s="11">
        <f t="shared" si="24"/>
        <v>-23430.959742350235</v>
      </c>
      <c r="AZ23" s="6">
        <f t="shared" ref="AZ23:BB23" si="228">AZ22+(365/12)</f>
        <v>791.83333333333314</v>
      </c>
      <c r="BA23" s="11">
        <f t="shared" si="25"/>
        <v>-23430.959742350235</v>
      </c>
      <c r="BB23" s="6">
        <f t="shared" si="228"/>
        <v>791.83333333333314</v>
      </c>
      <c r="BC23" s="11">
        <f t="shared" si="26"/>
        <v>-23430.959742350235</v>
      </c>
      <c r="BD23" s="6">
        <f t="shared" ref="BD23:BF23" si="229">BD22+(365/12)</f>
        <v>791.83333333333314</v>
      </c>
      <c r="BE23" s="11">
        <f t="shared" si="27"/>
        <v>-23430.959742350235</v>
      </c>
      <c r="BF23" s="6">
        <f t="shared" si="229"/>
        <v>791.83333333333314</v>
      </c>
      <c r="BG23" s="11">
        <f t="shared" si="28"/>
        <v>-23430.959742350235</v>
      </c>
      <c r="BH23" s="6">
        <f t="shared" ref="BH23:BJ23" si="230">BH22+(365/12)</f>
        <v>791.83333333333314</v>
      </c>
      <c r="BI23" s="11">
        <f t="shared" si="29"/>
        <v>-23430.959742350235</v>
      </c>
      <c r="BJ23" s="6">
        <f t="shared" si="230"/>
        <v>791.83333333333314</v>
      </c>
      <c r="BK23" s="11">
        <f t="shared" si="30"/>
        <v>-23430.959742350235</v>
      </c>
      <c r="BL23" s="6">
        <f t="shared" ref="BL23:BN23" si="231">BL22+(365/12)</f>
        <v>791.83333333333314</v>
      </c>
      <c r="BM23" s="11">
        <f t="shared" si="31"/>
        <v>-23430.959742350235</v>
      </c>
      <c r="BN23" s="6">
        <f t="shared" si="231"/>
        <v>791.83333333333314</v>
      </c>
      <c r="BO23" s="11">
        <f t="shared" si="32"/>
        <v>-23430.959742350235</v>
      </c>
      <c r="BP23" s="6">
        <f t="shared" ref="BP23:BR23" si="232">BP22+(365/12)</f>
        <v>791.83333333333314</v>
      </c>
      <c r="BQ23" s="11">
        <f t="shared" si="33"/>
        <v>-23430.959742350235</v>
      </c>
      <c r="BR23" s="6">
        <f t="shared" si="232"/>
        <v>791.83333333333314</v>
      </c>
      <c r="BS23" s="11">
        <f t="shared" si="34"/>
        <v>-23430.959742350235</v>
      </c>
      <c r="BT23" s="6">
        <f t="shared" ref="BT23:BV23" si="233">BT22+(365/12)</f>
        <v>791.83333333333314</v>
      </c>
      <c r="BU23" s="11">
        <f t="shared" si="35"/>
        <v>-23430.959742350235</v>
      </c>
      <c r="BV23" s="6">
        <f t="shared" si="233"/>
        <v>791.83333333333314</v>
      </c>
      <c r="BW23" s="11">
        <f t="shared" si="36"/>
        <v>-23430.959742350235</v>
      </c>
      <c r="BX23" s="6">
        <f t="shared" ref="BX23:BZ23" si="234">BX22+(365/12)</f>
        <v>791.83333333333314</v>
      </c>
      <c r="BY23" s="11">
        <f t="shared" si="37"/>
        <v>-23430.959742350235</v>
      </c>
      <c r="BZ23" s="72">
        <f t="shared" si="234"/>
        <v>791.83333333333314</v>
      </c>
      <c r="CA23" s="11">
        <f t="shared" si="38"/>
        <v>-23430.959742350235</v>
      </c>
      <c r="CB23" s="4"/>
    </row>
    <row r="24" spans="1:80">
      <c r="A24" s="1" t="str">
        <f t="shared" si="186"/>
        <v/>
      </c>
      <c r="B24" s="1">
        <f t="shared" si="40"/>
        <v>18</v>
      </c>
      <c r="C24" s="13">
        <f t="shared" si="45"/>
        <v>3737350.5931963162</v>
      </c>
      <c r="D24" s="2">
        <f t="shared" si="46"/>
        <v>47863.661751499727</v>
      </c>
      <c r="E24" s="15">
        <f t="shared" si="4"/>
        <v>31226.146050481613</v>
      </c>
      <c r="F24" s="2">
        <f t="shared" si="47"/>
        <v>16637.515701018114</v>
      </c>
      <c r="G24" s="12">
        <f t="shared" si="41"/>
        <v>31226.146050481613</v>
      </c>
      <c r="H24" s="23">
        <f t="shared" si="5"/>
        <v>18</v>
      </c>
      <c r="I24" s="19">
        <f t="shared" si="6"/>
        <v>26250</v>
      </c>
      <c r="J24" s="22">
        <f t="shared" si="42"/>
        <v>26250</v>
      </c>
      <c r="K24" s="12">
        <f t="shared" si="43"/>
        <v>5050</v>
      </c>
      <c r="L24" s="2">
        <f t="shared" si="48"/>
        <v>416.66666666666669</v>
      </c>
      <c r="M24" s="2">
        <f t="shared" si="49"/>
        <v>83.333333333333329</v>
      </c>
      <c r="N24" s="13">
        <f t="shared" si="50"/>
        <v>166.66666666666666</v>
      </c>
      <c r="O24" s="2">
        <f t="shared" si="51"/>
        <v>83.333333333333329</v>
      </c>
      <c r="P24" s="1">
        <f t="shared" si="44"/>
        <v>7775</v>
      </c>
      <c r="Q24" s="15">
        <f t="shared" si="7"/>
        <v>20541.224999999999</v>
      </c>
      <c r="R24" s="21">
        <f t="shared" si="8"/>
        <v>-23473.557621900909</v>
      </c>
      <c r="S24" s="4"/>
      <c r="T24" s="6">
        <f t="shared" si="52"/>
        <v>822.24999999999977</v>
      </c>
      <c r="U24" s="10"/>
      <c r="V24" s="6">
        <f t="shared" si="52"/>
        <v>822.24999999999977</v>
      </c>
      <c r="W24" s="11">
        <f t="shared" si="10"/>
        <v>-23473.557621900909</v>
      </c>
      <c r="X24" s="6">
        <f t="shared" si="52"/>
        <v>822.24999999999977</v>
      </c>
      <c r="Y24" s="11">
        <f t="shared" si="11"/>
        <v>-23473.557621900909</v>
      </c>
      <c r="Z24" s="6">
        <f t="shared" si="53"/>
        <v>822.24999999999977</v>
      </c>
      <c r="AA24" s="11">
        <f t="shared" si="12"/>
        <v>-23473.557621900909</v>
      </c>
      <c r="AB24" s="6">
        <f t="shared" si="53"/>
        <v>822.24999999999977</v>
      </c>
      <c r="AC24" s="11">
        <f t="shared" si="13"/>
        <v>-23473.557621900909</v>
      </c>
      <c r="AD24" s="6">
        <f t="shared" si="53"/>
        <v>822.24999999999977</v>
      </c>
      <c r="AE24" s="11">
        <f t="shared" si="14"/>
        <v>-23473.557621900909</v>
      </c>
      <c r="AF24" s="6">
        <f t="shared" ref="AF24:AH24" si="235">AF23+(365/12)</f>
        <v>822.24999999999977</v>
      </c>
      <c r="AG24" s="11">
        <f t="shared" si="15"/>
        <v>-23473.557621900909</v>
      </c>
      <c r="AH24" s="6">
        <f t="shared" si="235"/>
        <v>822.24999999999977</v>
      </c>
      <c r="AI24" s="11">
        <f t="shared" si="16"/>
        <v>-23473.557621900909</v>
      </c>
      <c r="AJ24" s="6">
        <f t="shared" ref="AJ24:AL24" si="236">AJ23+(365/12)</f>
        <v>822.24999999999977</v>
      </c>
      <c r="AK24" s="11">
        <f t="shared" si="17"/>
        <v>-23473.557621900909</v>
      </c>
      <c r="AL24" s="6">
        <f t="shared" si="236"/>
        <v>822.24999999999977</v>
      </c>
      <c r="AM24" s="11">
        <f t="shared" si="18"/>
        <v>-23473.557621900909</v>
      </c>
      <c r="AN24" s="6">
        <f t="shared" ref="AN24:AP24" si="237">AN23+(365/12)</f>
        <v>822.24999999999977</v>
      </c>
      <c r="AO24" s="11">
        <f t="shared" si="19"/>
        <v>-23473.557621900909</v>
      </c>
      <c r="AP24" s="6">
        <f t="shared" si="237"/>
        <v>822.24999999999977</v>
      </c>
      <c r="AQ24" s="11">
        <f t="shared" si="20"/>
        <v>-23473.557621900909</v>
      </c>
      <c r="AR24" s="6">
        <f t="shared" ref="AR24:AT24" si="238">AR23+(365/12)</f>
        <v>822.24999999999977</v>
      </c>
      <c r="AS24" s="11">
        <f t="shared" si="21"/>
        <v>-23473.557621900909</v>
      </c>
      <c r="AT24" s="6">
        <f t="shared" si="238"/>
        <v>822.24999999999977</v>
      </c>
      <c r="AU24" s="11">
        <f t="shared" si="22"/>
        <v>-23473.557621900909</v>
      </c>
      <c r="AV24" s="6">
        <f t="shared" ref="AV24:AX24" si="239">AV23+(365/12)</f>
        <v>822.24999999999977</v>
      </c>
      <c r="AW24" s="11">
        <f t="shared" si="23"/>
        <v>-23473.557621900909</v>
      </c>
      <c r="AX24" s="6">
        <f t="shared" si="239"/>
        <v>822.24999999999977</v>
      </c>
      <c r="AY24" s="11">
        <f t="shared" si="24"/>
        <v>-23473.557621900909</v>
      </c>
      <c r="AZ24" s="6">
        <f t="shared" ref="AZ24:BB24" si="240">AZ23+(365/12)</f>
        <v>822.24999999999977</v>
      </c>
      <c r="BA24" s="11">
        <f t="shared" si="25"/>
        <v>-23473.557621900909</v>
      </c>
      <c r="BB24" s="6">
        <f t="shared" si="240"/>
        <v>822.24999999999977</v>
      </c>
      <c r="BC24" s="11">
        <f t="shared" si="26"/>
        <v>-23473.557621900909</v>
      </c>
      <c r="BD24" s="6">
        <f t="shared" ref="BD24:BF24" si="241">BD23+(365/12)</f>
        <v>822.24999999999977</v>
      </c>
      <c r="BE24" s="11">
        <f t="shared" si="27"/>
        <v>-23473.557621900909</v>
      </c>
      <c r="BF24" s="6">
        <f t="shared" si="241"/>
        <v>822.24999999999977</v>
      </c>
      <c r="BG24" s="11">
        <f t="shared" si="28"/>
        <v>-23473.557621900909</v>
      </c>
      <c r="BH24" s="6">
        <f t="shared" ref="BH24:BJ24" si="242">BH23+(365/12)</f>
        <v>822.24999999999977</v>
      </c>
      <c r="BI24" s="11">
        <f t="shared" si="29"/>
        <v>-23473.557621900909</v>
      </c>
      <c r="BJ24" s="6">
        <f t="shared" si="242"/>
        <v>822.24999999999977</v>
      </c>
      <c r="BK24" s="11">
        <f t="shared" si="30"/>
        <v>-23473.557621900909</v>
      </c>
      <c r="BL24" s="6">
        <f t="shared" ref="BL24:BN24" si="243">BL23+(365/12)</f>
        <v>822.24999999999977</v>
      </c>
      <c r="BM24" s="11">
        <f t="shared" si="31"/>
        <v>-23473.557621900909</v>
      </c>
      <c r="BN24" s="6">
        <f t="shared" si="243"/>
        <v>822.24999999999977</v>
      </c>
      <c r="BO24" s="11">
        <f t="shared" si="32"/>
        <v>-23473.557621900909</v>
      </c>
      <c r="BP24" s="6">
        <f t="shared" ref="BP24:BR24" si="244">BP23+(365/12)</f>
        <v>822.24999999999977</v>
      </c>
      <c r="BQ24" s="11">
        <f t="shared" si="33"/>
        <v>-23473.557621900909</v>
      </c>
      <c r="BR24" s="6">
        <f t="shared" si="244"/>
        <v>822.24999999999977</v>
      </c>
      <c r="BS24" s="11">
        <f t="shared" si="34"/>
        <v>-23473.557621900909</v>
      </c>
      <c r="BT24" s="6">
        <f t="shared" ref="BT24:BV24" si="245">BT23+(365/12)</f>
        <v>822.24999999999977</v>
      </c>
      <c r="BU24" s="11">
        <f t="shared" si="35"/>
        <v>-23473.557621900909</v>
      </c>
      <c r="BV24" s="6">
        <f t="shared" si="245"/>
        <v>822.24999999999977</v>
      </c>
      <c r="BW24" s="11">
        <f t="shared" si="36"/>
        <v>-23473.557621900909</v>
      </c>
      <c r="BX24" s="6">
        <f t="shared" ref="BX24:BZ24" si="246">BX23+(365/12)</f>
        <v>822.24999999999977</v>
      </c>
      <c r="BY24" s="11">
        <f t="shared" si="37"/>
        <v>-23473.557621900909</v>
      </c>
      <c r="BZ24" s="72">
        <f t="shared" si="246"/>
        <v>822.24999999999977</v>
      </c>
      <c r="CA24" s="11">
        <f t="shared" si="38"/>
        <v>-23473.557621900909</v>
      </c>
      <c r="CB24" s="4"/>
    </row>
    <row r="25" spans="1:80">
      <c r="A25" s="1" t="str">
        <f t="shared" si="186"/>
        <v/>
      </c>
      <c r="B25" s="1">
        <f t="shared" si="40"/>
        <v>19</v>
      </c>
      <c r="C25" s="13">
        <f t="shared" si="45"/>
        <v>3720713.0774952979</v>
      </c>
      <c r="D25" s="2">
        <f t="shared" si="46"/>
        <v>47863.661751499727</v>
      </c>
      <c r="E25" s="15">
        <f t="shared" si="4"/>
        <v>31087.137016610679</v>
      </c>
      <c r="F25" s="2">
        <f t="shared" si="47"/>
        <v>16776.524734889048</v>
      </c>
      <c r="G25" s="12">
        <f t="shared" si="41"/>
        <v>31087.137016610679</v>
      </c>
      <c r="H25" s="23">
        <f t="shared" si="5"/>
        <v>19</v>
      </c>
      <c r="I25" s="19">
        <f t="shared" si="6"/>
        <v>26250</v>
      </c>
      <c r="J25" s="22">
        <f t="shared" si="42"/>
        <v>26250</v>
      </c>
      <c r="K25" s="12">
        <f t="shared" si="43"/>
        <v>5050</v>
      </c>
      <c r="L25" s="2">
        <f t="shared" si="48"/>
        <v>416.66666666666669</v>
      </c>
      <c r="M25" s="2">
        <f t="shared" si="49"/>
        <v>83.333333333333329</v>
      </c>
      <c r="N25" s="13">
        <f t="shared" si="50"/>
        <v>166.66666666666666</v>
      </c>
      <c r="O25" s="2">
        <f t="shared" si="51"/>
        <v>83.333333333333329</v>
      </c>
      <c r="P25" s="1">
        <f t="shared" si="44"/>
        <v>7775</v>
      </c>
      <c r="Q25" s="15">
        <f t="shared" si="7"/>
        <v>20541.224999999999</v>
      </c>
      <c r="R25" s="21">
        <f t="shared" si="8"/>
        <v>-23516.511413367029</v>
      </c>
      <c r="S25" s="4"/>
      <c r="T25" s="6">
        <f t="shared" si="52"/>
        <v>852.6666666666664</v>
      </c>
      <c r="U25" s="10"/>
      <c r="V25" s="6">
        <f t="shared" si="52"/>
        <v>852.6666666666664</v>
      </c>
      <c r="W25" s="11">
        <f t="shared" si="10"/>
        <v>-23516.511413367029</v>
      </c>
      <c r="X25" s="6">
        <f t="shared" si="52"/>
        <v>852.6666666666664</v>
      </c>
      <c r="Y25" s="11">
        <f t="shared" si="11"/>
        <v>-23516.511413367029</v>
      </c>
      <c r="Z25" s="6">
        <f t="shared" si="53"/>
        <v>852.6666666666664</v>
      </c>
      <c r="AA25" s="11">
        <f t="shared" si="12"/>
        <v>-23516.511413367029</v>
      </c>
      <c r="AB25" s="6">
        <f t="shared" si="53"/>
        <v>852.6666666666664</v>
      </c>
      <c r="AC25" s="11">
        <f t="shared" si="13"/>
        <v>-23516.511413367029</v>
      </c>
      <c r="AD25" s="6">
        <f t="shared" si="53"/>
        <v>852.6666666666664</v>
      </c>
      <c r="AE25" s="11">
        <f t="shared" si="14"/>
        <v>-23516.511413367029</v>
      </c>
      <c r="AF25" s="6">
        <f t="shared" ref="AF25:AH25" si="247">AF24+(365/12)</f>
        <v>852.6666666666664</v>
      </c>
      <c r="AG25" s="11">
        <f t="shared" si="15"/>
        <v>-23516.511413367029</v>
      </c>
      <c r="AH25" s="6">
        <f t="shared" si="247"/>
        <v>852.6666666666664</v>
      </c>
      <c r="AI25" s="11">
        <f t="shared" si="16"/>
        <v>-23516.511413367029</v>
      </c>
      <c r="AJ25" s="6">
        <f t="shared" ref="AJ25:AL25" si="248">AJ24+(365/12)</f>
        <v>852.6666666666664</v>
      </c>
      <c r="AK25" s="11">
        <f t="shared" si="17"/>
        <v>-23516.511413367029</v>
      </c>
      <c r="AL25" s="6">
        <f t="shared" si="248"/>
        <v>852.6666666666664</v>
      </c>
      <c r="AM25" s="11">
        <f t="shared" si="18"/>
        <v>-23516.511413367029</v>
      </c>
      <c r="AN25" s="6">
        <f t="shared" ref="AN25:AP25" si="249">AN24+(365/12)</f>
        <v>852.6666666666664</v>
      </c>
      <c r="AO25" s="11">
        <f t="shared" si="19"/>
        <v>-23516.511413367029</v>
      </c>
      <c r="AP25" s="6">
        <f t="shared" si="249"/>
        <v>852.6666666666664</v>
      </c>
      <c r="AQ25" s="11">
        <f t="shared" si="20"/>
        <v>-23516.511413367029</v>
      </c>
      <c r="AR25" s="6">
        <f t="shared" ref="AR25:AT25" si="250">AR24+(365/12)</f>
        <v>852.6666666666664</v>
      </c>
      <c r="AS25" s="11">
        <f t="shared" si="21"/>
        <v>-23516.511413367029</v>
      </c>
      <c r="AT25" s="6">
        <f t="shared" si="250"/>
        <v>852.6666666666664</v>
      </c>
      <c r="AU25" s="11">
        <f t="shared" si="22"/>
        <v>-23516.511413367029</v>
      </c>
      <c r="AV25" s="6">
        <f t="shared" ref="AV25:AX25" si="251">AV24+(365/12)</f>
        <v>852.6666666666664</v>
      </c>
      <c r="AW25" s="11">
        <f t="shared" si="23"/>
        <v>-23516.511413367029</v>
      </c>
      <c r="AX25" s="6">
        <f t="shared" si="251"/>
        <v>852.6666666666664</v>
      </c>
      <c r="AY25" s="11">
        <f t="shared" si="24"/>
        <v>-23516.511413367029</v>
      </c>
      <c r="AZ25" s="6">
        <f t="shared" ref="AZ25:BB25" si="252">AZ24+(365/12)</f>
        <v>852.6666666666664</v>
      </c>
      <c r="BA25" s="11">
        <f t="shared" si="25"/>
        <v>-23516.511413367029</v>
      </c>
      <c r="BB25" s="6">
        <f t="shared" si="252"/>
        <v>852.6666666666664</v>
      </c>
      <c r="BC25" s="11">
        <f t="shared" si="26"/>
        <v>-23516.511413367029</v>
      </c>
      <c r="BD25" s="6">
        <f t="shared" ref="BD25:BF25" si="253">BD24+(365/12)</f>
        <v>852.6666666666664</v>
      </c>
      <c r="BE25" s="11">
        <f t="shared" si="27"/>
        <v>-23516.511413367029</v>
      </c>
      <c r="BF25" s="6">
        <f t="shared" si="253"/>
        <v>852.6666666666664</v>
      </c>
      <c r="BG25" s="11">
        <f t="shared" si="28"/>
        <v>-23516.511413367029</v>
      </c>
      <c r="BH25" s="6">
        <f t="shared" ref="BH25:BJ25" si="254">BH24+(365/12)</f>
        <v>852.6666666666664</v>
      </c>
      <c r="BI25" s="11">
        <f t="shared" si="29"/>
        <v>-23516.511413367029</v>
      </c>
      <c r="BJ25" s="6">
        <f t="shared" si="254"/>
        <v>852.6666666666664</v>
      </c>
      <c r="BK25" s="11">
        <f t="shared" si="30"/>
        <v>-23516.511413367029</v>
      </c>
      <c r="BL25" s="6">
        <f t="shared" ref="BL25:BN25" si="255">BL24+(365/12)</f>
        <v>852.6666666666664</v>
      </c>
      <c r="BM25" s="11">
        <f t="shared" si="31"/>
        <v>-23516.511413367029</v>
      </c>
      <c r="BN25" s="6">
        <f t="shared" si="255"/>
        <v>852.6666666666664</v>
      </c>
      <c r="BO25" s="11">
        <f t="shared" si="32"/>
        <v>-23516.511413367029</v>
      </c>
      <c r="BP25" s="6">
        <f t="shared" ref="BP25:BR25" si="256">BP24+(365/12)</f>
        <v>852.6666666666664</v>
      </c>
      <c r="BQ25" s="11">
        <f t="shared" si="33"/>
        <v>-23516.511413367029</v>
      </c>
      <c r="BR25" s="6">
        <f t="shared" si="256"/>
        <v>852.6666666666664</v>
      </c>
      <c r="BS25" s="11">
        <f t="shared" si="34"/>
        <v>-23516.511413367029</v>
      </c>
      <c r="BT25" s="6">
        <f t="shared" ref="BT25:BV25" si="257">BT24+(365/12)</f>
        <v>852.6666666666664</v>
      </c>
      <c r="BU25" s="11">
        <f t="shared" si="35"/>
        <v>-23516.511413367029</v>
      </c>
      <c r="BV25" s="6">
        <f t="shared" si="257"/>
        <v>852.6666666666664</v>
      </c>
      <c r="BW25" s="11">
        <f t="shared" si="36"/>
        <v>-23516.511413367029</v>
      </c>
      <c r="BX25" s="6">
        <f t="shared" ref="BX25:BZ25" si="258">BX24+(365/12)</f>
        <v>852.6666666666664</v>
      </c>
      <c r="BY25" s="11">
        <f t="shared" si="37"/>
        <v>-23516.511413367029</v>
      </c>
      <c r="BZ25" s="72">
        <f t="shared" si="258"/>
        <v>852.6666666666664</v>
      </c>
      <c r="CA25" s="11">
        <f t="shared" si="38"/>
        <v>-23516.511413367029</v>
      </c>
      <c r="CB25" s="4"/>
    </row>
    <row r="26" spans="1:80">
      <c r="A26" s="1" t="str">
        <f t="shared" si="186"/>
        <v/>
      </c>
      <c r="B26" s="1">
        <f t="shared" si="40"/>
        <v>20</v>
      </c>
      <c r="C26" s="13">
        <f t="shared" si="45"/>
        <v>3703936.5527604087</v>
      </c>
      <c r="D26" s="2">
        <f t="shared" si="46"/>
        <v>47863.661751499727</v>
      </c>
      <c r="E26" s="15">
        <f t="shared" si="4"/>
        <v>30946.966540620324</v>
      </c>
      <c r="F26" s="2">
        <f t="shared" si="47"/>
        <v>16916.695210879403</v>
      </c>
      <c r="G26" s="12">
        <f t="shared" si="41"/>
        <v>30946.966540620324</v>
      </c>
      <c r="H26" s="23">
        <f t="shared" si="5"/>
        <v>20</v>
      </c>
      <c r="I26" s="19">
        <f t="shared" si="6"/>
        <v>26250</v>
      </c>
      <c r="J26" s="22">
        <f t="shared" si="42"/>
        <v>26250</v>
      </c>
      <c r="K26" s="12">
        <f t="shared" si="43"/>
        <v>5050</v>
      </c>
      <c r="L26" s="2">
        <f t="shared" si="48"/>
        <v>416.66666666666669</v>
      </c>
      <c r="M26" s="2">
        <f t="shared" si="49"/>
        <v>83.333333333333329</v>
      </c>
      <c r="N26" s="13">
        <f t="shared" si="50"/>
        <v>166.66666666666666</v>
      </c>
      <c r="O26" s="2">
        <f t="shared" si="51"/>
        <v>83.333333333333329</v>
      </c>
      <c r="P26" s="1">
        <f t="shared" si="44"/>
        <v>7775</v>
      </c>
      <c r="Q26" s="15">
        <f t="shared" si="7"/>
        <v>20541.224999999999</v>
      </c>
      <c r="R26" s="21">
        <f t="shared" si="8"/>
        <v>-23559.824090448048</v>
      </c>
      <c r="S26" s="4"/>
      <c r="T26" s="6">
        <f t="shared" si="52"/>
        <v>883.08333333333303</v>
      </c>
      <c r="U26" s="10"/>
      <c r="V26" s="6">
        <f t="shared" si="52"/>
        <v>883.08333333333303</v>
      </c>
      <c r="W26" s="11">
        <f t="shared" si="10"/>
        <v>-23559.824090448048</v>
      </c>
      <c r="X26" s="6">
        <f t="shared" si="52"/>
        <v>883.08333333333303</v>
      </c>
      <c r="Y26" s="11">
        <f t="shared" si="11"/>
        <v>-23559.824090448048</v>
      </c>
      <c r="Z26" s="6">
        <f t="shared" si="53"/>
        <v>883.08333333333303</v>
      </c>
      <c r="AA26" s="11">
        <f t="shared" si="12"/>
        <v>-23559.824090448048</v>
      </c>
      <c r="AB26" s="6">
        <f t="shared" si="53"/>
        <v>883.08333333333303</v>
      </c>
      <c r="AC26" s="11">
        <f t="shared" si="13"/>
        <v>-23559.824090448048</v>
      </c>
      <c r="AD26" s="6">
        <f t="shared" si="53"/>
        <v>883.08333333333303</v>
      </c>
      <c r="AE26" s="11">
        <f t="shared" si="14"/>
        <v>-23559.824090448048</v>
      </c>
      <c r="AF26" s="6">
        <f t="shared" ref="AF26:AH26" si="259">AF25+(365/12)</f>
        <v>883.08333333333303</v>
      </c>
      <c r="AG26" s="11">
        <f t="shared" si="15"/>
        <v>-23559.824090448048</v>
      </c>
      <c r="AH26" s="6">
        <f t="shared" si="259"/>
        <v>883.08333333333303</v>
      </c>
      <c r="AI26" s="11">
        <f t="shared" si="16"/>
        <v>-23559.824090448048</v>
      </c>
      <c r="AJ26" s="6">
        <f t="shared" ref="AJ26:AL26" si="260">AJ25+(365/12)</f>
        <v>883.08333333333303</v>
      </c>
      <c r="AK26" s="11">
        <f t="shared" si="17"/>
        <v>-23559.824090448048</v>
      </c>
      <c r="AL26" s="6">
        <f t="shared" si="260"/>
        <v>883.08333333333303</v>
      </c>
      <c r="AM26" s="11">
        <f t="shared" si="18"/>
        <v>-23559.824090448048</v>
      </c>
      <c r="AN26" s="6">
        <f t="shared" ref="AN26:AP26" si="261">AN25+(365/12)</f>
        <v>883.08333333333303</v>
      </c>
      <c r="AO26" s="11">
        <f t="shared" si="19"/>
        <v>-23559.824090448048</v>
      </c>
      <c r="AP26" s="6">
        <f t="shared" si="261"/>
        <v>883.08333333333303</v>
      </c>
      <c r="AQ26" s="11">
        <f t="shared" si="20"/>
        <v>-23559.824090448048</v>
      </c>
      <c r="AR26" s="6">
        <f t="shared" ref="AR26:AT26" si="262">AR25+(365/12)</f>
        <v>883.08333333333303</v>
      </c>
      <c r="AS26" s="11">
        <f t="shared" si="21"/>
        <v>-23559.824090448048</v>
      </c>
      <c r="AT26" s="6">
        <f t="shared" si="262"/>
        <v>883.08333333333303</v>
      </c>
      <c r="AU26" s="11">
        <f t="shared" si="22"/>
        <v>-23559.824090448048</v>
      </c>
      <c r="AV26" s="6">
        <f t="shared" ref="AV26:AX26" si="263">AV25+(365/12)</f>
        <v>883.08333333333303</v>
      </c>
      <c r="AW26" s="11">
        <f t="shared" si="23"/>
        <v>-23559.824090448048</v>
      </c>
      <c r="AX26" s="6">
        <f t="shared" si="263"/>
        <v>883.08333333333303</v>
      </c>
      <c r="AY26" s="11">
        <f t="shared" si="24"/>
        <v>-23559.824090448048</v>
      </c>
      <c r="AZ26" s="6">
        <f t="shared" ref="AZ26:BB26" si="264">AZ25+(365/12)</f>
        <v>883.08333333333303</v>
      </c>
      <c r="BA26" s="11">
        <f t="shared" si="25"/>
        <v>-23559.824090448048</v>
      </c>
      <c r="BB26" s="6">
        <f t="shared" si="264"/>
        <v>883.08333333333303</v>
      </c>
      <c r="BC26" s="11">
        <f t="shared" si="26"/>
        <v>-23559.824090448048</v>
      </c>
      <c r="BD26" s="6">
        <f t="shared" ref="BD26:BF26" si="265">BD25+(365/12)</f>
        <v>883.08333333333303</v>
      </c>
      <c r="BE26" s="11">
        <f t="shared" si="27"/>
        <v>-23559.824090448048</v>
      </c>
      <c r="BF26" s="6">
        <f t="shared" si="265"/>
        <v>883.08333333333303</v>
      </c>
      <c r="BG26" s="11">
        <f t="shared" si="28"/>
        <v>-23559.824090448048</v>
      </c>
      <c r="BH26" s="6">
        <f t="shared" ref="BH26:BJ26" si="266">BH25+(365/12)</f>
        <v>883.08333333333303</v>
      </c>
      <c r="BI26" s="11">
        <f t="shared" si="29"/>
        <v>-23559.824090448048</v>
      </c>
      <c r="BJ26" s="6">
        <f t="shared" si="266"/>
        <v>883.08333333333303</v>
      </c>
      <c r="BK26" s="11">
        <f t="shared" si="30"/>
        <v>-23559.824090448048</v>
      </c>
      <c r="BL26" s="6">
        <f t="shared" ref="BL26:BN26" si="267">BL25+(365/12)</f>
        <v>883.08333333333303</v>
      </c>
      <c r="BM26" s="11">
        <f t="shared" si="31"/>
        <v>-23559.824090448048</v>
      </c>
      <c r="BN26" s="6">
        <f t="shared" si="267"/>
        <v>883.08333333333303</v>
      </c>
      <c r="BO26" s="11">
        <f t="shared" si="32"/>
        <v>-23559.824090448048</v>
      </c>
      <c r="BP26" s="6">
        <f t="shared" ref="BP26:BR26" si="268">BP25+(365/12)</f>
        <v>883.08333333333303</v>
      </c>
      <c r="BQ26" s="11">
        <f t="shared" si="33"/>
        <v>-23559.824090448048</v>
      </c>
      <c r="BR26" s="6">
        <f t="shared" si="268"/>
        <v>883.08333333333303</v>
      </c>
      <c r="BS26" s="11">
        <f t="shared" si="34"/>
        <v>-23559.824090448048</v>
      </c>
      <c r="BT26" s="6">
        <f t="shared" ref="BT26:BV26" si="269">BT25+(365/12)</f>
        <v>883.08333333333303</v>
      </c>
      <c r="BU26" s="11">
        <f t="shared" si="35"/>
        <v>-23559.824090448048</v>
      </c>
      <c r="BV26" s="6">
        <f t="shared" si="269"/>
        <v>883.08333333333303</v>
      </c>
      <c r="BW26" s="11">
        <f t="shared" si="36"/>
        <v>-23559.824090448048</v>
      </c>
      <c r="BX26" s="6">
        <f t="shared" ref="BX26:BZ26" si="270">BX25+(365/12)</f>
        <v>883.08333333333303</v>
      </c>
      <c r="BY26" s="11">
        <f t="shared" si="37"/>
        <v>-23559.824090448048</v>
      </c>
      <c r="BZ26" s="72">
        <f t="shared" si="270"/>
        <v>883.08333333333303</v>
      </c>
      <c r="CA26" s="11">
        <f t="shared" si="38"/>
        <v>-23559.824090448048</v>
      </c>
      <c r="CB26" s="4"/>
    </row>
    <row r="27" spans="1:80">
      <c r="A27" s="1" t="str">
        <f t="shared" si="186"/>
        <v/>
      </c>
      <c r="B27" s="1">
        <f t="shared" si="40"/>
        <v>21</v>
      </c>
      <c r="C27" s="13">
        <f t="shared" si="45"/>
        <v>3687019.8575495295</v>
      </c>
      <c r="D27" s="2">
        <f t="shared" si="46"/>
        <v>47863.661751499727</v>
      </c>
      <c r="E27" s="15">
        <f t="shared" si="4"/>
        <v>30805.624918480822</v>
      </c>
      <c r="F27" s="2">
        <f t="shared" si="47"/>
        <v>17058.036833018905</v>
      </c>
      <c r="G27" s="12">
        <f t="shared" si="41"/>
        <v>30805.624918480822</v>
      </c>
      <c r="H27" s="23">
        <f t="shared" si="5"/>
        <v>21</v>
      </c>
      <c r="I27" s="19">
        <f t="shared" si="6"/>
        <v>26250</v>
      </c>
      <c r="J27" s="22">
        <f t="shared" si="42"/>
        <v>26250</v>
      </c>
      <c r="K27" s="12">
        <f t="shared" si="43"/>
        <v>5050</v>
      </c>
      <c r="L27" s="2">
        <f t="shared" si="48"/>
        <v>416.66666666666669</v>
      </c>
      <c r="M27" s="2">
        <f t="shared" si="49"/>
        <v>83.333333333333329</v>
      </c>
      <c r="N27" s="13">
        <f t="shared" si="50"/>
        <v>166.66666666666666</v>
      </c>
      <c r="O27" s="2">
        <f t="shared" si="51"/>
        <v>83.333333333333329</v>
      </c>
      <c r="P27" s="1">
        <f t="shared" si="44"/>
        <v>7775</v>
      </c>
      <c r="Q27" s="15">
        <f t="shared" si="7"/>
        <v>20541.224999999999</v>
      </c>
      <c r="R27" s="21">
        <f t="shared" si="8"/>
        <v>-23603.498651689159</v>
      </c>
      <c r="S27" s="4"/>
      <c r="T27" s="6">
        <f t="shared" si="52"/>
        <v>913.49999999999966</v>
      </c>
      <c r="U27" s="10"/>
      <c r="V27" s="6">
        <f t="shared" si="52"/>
        <v>913.49999999999966</v>
      </c>
      <c r="W27" s="11">
        <f t="shared" si="10"/>
        <v>-23603.498651689159</v>
      </c>
      <c r="X27" s="6">
        <f t="shared" si="52"/>
        <v>913.49999999999966</v>
      </c>
      <c r="Y27" s="11">
        <f t="shared" si="11"/>
        <v>-23603.498651689159</v>
      </c>
      <c r="Z27" s="6">
        <f t="shared" si="53"/>
        <v>913.49999999999966</v>
      </c>
      <c r="AA27" s="11">
        <f t="shared" si="12"/>
        <v>-23603.498651689159</v>
      </c>
      <c r="AB27" s="6">
        <f t="shared" si="53"/>
        <v>913.49999999999966</v>
      </c>
      <c r="AC27" s="11">
        <f t="shared" si="13"/>
        <v>-23603.498651689159</v>
      </c>
      <c r="AD27" s="6">
        <f t="shared" si="53"/>
        <v>913.49999999999966</v>
      </c>
      <c r="AE27" s="11">
        <f t="shared" si="14"/>
        <v>-23603.498651689159</v>
      </c>
      <c r="AF27" s="6">
        <f t="shared" ref="AF27:AH27" si="271">AF26+(365/12)</f>
        <v>913.49999999999966</v>
      </c>
      <c r="AG27" s="11">
        <f t="shared" si="15"/>
        <v>-23603.498651689159</v>
      </c>
      <c r="AH27" s="6">
        <f t="shared" si="271"/>
        <v>913.49999999999966</v>
      </c>
      <c r="AI27" s="11">
        <f t="shared" si="16"/>
        <v>-23603.498651689159</v>
      </c>
      <c r="AJ27" s="6">
        <f t="shared" ref="AJ27:AL27" si="272">AJ26+(365/12)</f>
        <v>913.49999999999966</v>
      </c>
      <c r="AK27" s="11">
        <f t="shared" si="17"/>
        <v>-23603.498651689159</v>
      </c>
      <c r="AL27" s="6">
        <f t="shared" si="272"/>
        <v>913.49999999999966</v>
      </c>
      <c r="AM27" s="11">
        <f t="shared" si="18"/>
        <v>-23603.498651689159</v>
      </c>
      <c r="AN27" s="6">
        <f t="shared" ref="AN27:AP27" si="273">AN26+(365/12)</f>
        <v>913.49999999999966</v>
      </c>
      <c r="AO27" s="11">
        <f t="shared" si="19"/>
        <v>-23603.498651689159</v>
      </c>
      <c r="AP27" s="6">
        <f t="shared" si="273"/>
        <v>913.49999999999966</v>
      </c>
      <c r="AQ27" s="11">
        <f t="shared" si="20"/>
        <v>-23603.498651689159</v>
      </c>
      <c r="AR27" s="6">
        <f t="shared" ref="AR27:AT27" si="274">AR26+(365/12)</f>
        <v>913.49999999999966</v>
      </c>
      <c r="AS27" s="11">
        <f t="shared" si="21"/>
        <v>-23603.498651689159</v>
      </c>
      <c r="AT27" s="6">
        <f t="shared" si="274"/>
        <v>913.49999999999966</v>
      </c>
      <c r="AU27" s="11">
        <f t="shared" si="22"/>
        <v>-23603.498651689159</v>
      </c>
      <c r="AV27" s="6">
        <f t="shared" ref="AV27:AX27" si="275">AV26+(365/12)</f>
        <v>913.49999999999966</v>
      </c>
      <c r="AW27" s="11">
        <f t="shared" si="23"/>
        <v>-23603.498651689159</v>
      </c>
      <c r="AX27" s="6">
        <f t="shared" si="275"/>
        <v>913.49999999999966</v>
      </c>
      <c r="AY27" s="11">
        <f t="shared" si="24"/>
        <v>-23603.498651689159</v>
      </c>
      <c r="AZ27" s="6">
        <f t="shared" ref="AZ27:BB27" si="276">AZ26+(365/12)</f>
        <v>913.49999999999966</v>
      </c>
      <c r="BA27" s="11">
        <f t="shared" si="25"/>
        <v>-23603.498651689159</v>
      </c>
      <c r="BB27" s="6">
        <f t="shared" si="276"/>
        <v>913.49999999999966</v>
      </c>
      <c r="BC27" s="11">
        <f t="shared" si="26"/>
        <v>-23603.498651689159</v>
      </c>
      <c r="BD27" s="6">
        <f t="shared" ref="BD27:BF27" si="277">BD26+(365/12)</f>
        <v>913.49999999999966</v>
      </c>
      <c r="BE27" s="11">
        <f t="shared" si="27"/>
        <v>-23603.498651689159</v>
      </c>
      <c r="BF27" s="6">
        <f t="shared" si="277"/>
        <v>913.49999999999966</v>
      </c>
      <c r="BG27" s="11">
        <f t="shared" si="28"/>
        <v>-23603.498651689159</v>
      </c>
      <c r="BH27" s="6">
        <f t="shared" ref="BH27:BJ27" si="278">BH26+(365/12)</f>
        <v>913.49999999999966</v>
      </c>
      <c r="BI27" s="11">
        <f t="shared" si="29"/>
        <v>-23603.498651689159</v>
      </c>
      <c r="BJ27" s="6">
        <f t="shared" si="278"/>
        <v>913.49999999999966</v>
      </c>
      <c r="BK27" s="11">
        <f t="shared" si="30"/>
        <v>-23603.498651689159</v>
      </c>
      <c r="BL27" s="6">
        <f t="shared" ref="BL27:BN27" si="279">BL26+(365/12)</f>
        <v>913.49999999999966</v>
      </c>
      <c r="BM27" s="11">
        <f t="shared" si="31"/>
        <v>-23603.498651689159</v>
      </c>
      <c r="BN27" s="6">
        <f t="shared" si="279"/>
        <v>913.49999999999966</v>
      </c>
      <c r="BO27" s="11">
        <f t="shared" si="32"/>
        <v>-23603.498651689159</v>
      </c>
      <c r="BP27" s="6">
        <f t="shared" ref="BP27:BR27" si="280">BP26+(365/12)</f>
        <v>913.49999999999966</v>
      </c>
      <c r="BQ27" s="11">
        <f t="shared" si="33"/>
        <v>-23603.498651689159</v>
      </c>
      <c r="BR27" s="6">
        <f t="shared" si="280"/>
        <v>913.49999999999966</v>
      </c>
      <c r="BS27" s="11">
        <f t="shared" si="34"/>
        <v>-23603.498651689159</v>
      </c>
      <c r="BT27" s="6">
        <f t="shared" ref="BT27:BV27" si="281">BT26+(365/12)</f>
        <v>913.49999999999966</v>
      </c>
      <c r="BU27" s="11">
        <f t="shared" si="35"/>
        <v>-23603.498651689159</v>
      </c>
      <c r="BV27" s="6">
        <f t="shared" si="281"/>
        <v>913.49999999999966</v>
      </c>
      <c r="BW27" s="11">
        <f t="shared" si="36"/>
        <v>-23603.498651689159</v>
      </c>
      <c r="BX27" s="6">
        <f t="shared" ref="BX27:BZ27" si="282">BX26+(365/12)</f>
        <v>913.49999999999966</v>
      </c>
      <c r="BY27" s="11">
        <f t="shared" si="37"/>
        <v>-23603.498651689159</v>
      </c>
      <c r="BZ27" s="72">
        <f t="shared" si="282"/>
        <v>913.49999999999966</v>
      </c>
      <c r="CA27" s="11">
        <f t="shared" si="38"/>
        <v>-23603.498651689159</v>
      </c>
      <c r="CB27" s="4"/>
    </row>
    <row r="28" spans="1:80">
      <c r="A28" s="1" t="str">
        <f t="shared" si="186"/>
        <v/>
      </c>
      <c r="B28" s="1">
        <f t="shared" si="40"/>
        <v>22</v>
      </c>
      <c r="C28" s="13">
        <f t="shared" si="45"/>
        <v>3669961.8207165105</v>
      </c>
      <c r="D28" s="2">
        <f t="shared" si="46"/>
        <v>47863.661751499727</v>
      </c>
      <c r="E28" s="15">
        <f t="shared" si="4"/>
        <v>30663.102365083767</v>
      </c>
      <c r="F28" s="2">
        <f t="shared" si="47"/>
        <v>17200.55938641596</v>
      </c>
      <c r="G28" s="12">
        <f t="shared" si="41"/>
        <v>30663.102365083767</v>
      </c>
      <c r="H28" s="23">
        <f t="shared" si="5"/>
        <v>22</v>
      </c>
      <c r="I28" s="19">
        <f t="shared" si="6"/>
        <v>26250</v>
      </c>
      <c r="J28" s="22">
        <f t="shared" si="42"/>
        <v>26250</v>
      </c>
      <c r="K28" s="12">
        <f t="shared" si="43"/>
        <v>5050</v>
      </c>
      <c r="L28" s="2">
        <f t="shared" si="48"/>
        <v>416.66666666666669</v>
      </c>
      <c r="M28" s="2">
        <f t="shared" si="49"/>
        <v>83.333333333333329</v>
      </c>
      <c r="N28" s="13">
        <f t="shared" si="50"/>
        <v>166.66666666666666</v>
      </c>
      <c r="O28" s="2">
        <f t="shared" si="51"/>
        <v>83.333333333333329</v>
      </c>
      <c r="P28" s="1">
        <f t="shared" si="44"/>
        <v>7775</v>
      </c>
      <c r="Q28" s="15">
        <f t="shared" si="7"/>
        <v>20541.224999999999</v>
      </c>
      <c r="R28" s="21">
        <f t="shared" si="8"/>
        <v>-23647.538120688849</v>
      </c>
      <c r="S28" s="4"/>
      <c r="T28" s="6">
        <f t="shared" si="52"/>
        <v>943.91666666666629</v>
      </c>
      <c r="U28" s="10"/>
      <c r="V28" s="6">
        <f t="shared" si="52"/>
        <v>943.91666666666629</v>
      </c>
      <c r="W28" s="11">
        <f t="shared" si="10"/>
        <v>-23647.538120688849</v>
      </c>
      <c r="X28" s="6">
        <f t="shared" si="52"/>
        <v>943.91666666666629</v>
      </c>
      <c r="Y28" s="11">
        <f t="shared" si="11"/>
        <v>-23647.538120688849</v>
      </c>
      <c r="Z28" s="6">
        <f t="shared" si="53"/>
        <v>943.91666666666629</v>
      </c>
      <c r="AA28" s="11">
        <f t="shared" si="12"/>
        <v>-23647.538120688849</v>
      </c>
      <c r="AB28" s="6">
        <f t="shared" si="53"/>
        <v>943.91666666666629</v>
      </c>
      <c r="AC28" s="11">
        <f t="shared" si="13"/>
        <v>-23647.538120688849</v>
      </c>
      <c r="AD28" s="6">
        <f t="shared" si="53"/>
        <v>943.91666666666629</v>
      </c>
      <c r="AE28" s="11">
        <f t="shared" si="14"/>
        <v>-23647.538120688849</v>
      </c>
      <c r="AF28" s="6">
        <f t="shared" ref="AF28:AH28" si="283">AF27+(365/12)</f>
        <v>943.91666666666629</v>
      </c>
      <c r="AG28" s="11">
        <f t="shared" si="15"/>
        <v>-23647.538120688849</v>
      </c>
      <c r="AH28" s="6">
        <f t="shared" si="283"/>
        <v>943.91666666666629</v>
      </c>
      <c r="AI28" s="11">
        <f t="shared" si="16"/>
        <v>-23647.538120688849</v>
      </c>
      <c r="AJ28" s="6">
        <f t="shared" ref="AJ28:AL28" si="284">AJ27+(365/12)</f>
        <v>943.91666666666629</v>
      </c>
      <c r="AK28" s="11">
        <f t="shared" si="17"/>
        <v>-23647.538120688849</v>
      </c>
      <c r="AL28" s="6">
        <f t="shared" si="284"/>
        <v>943.91666666666629</v>
      </c>
      <c r="AM28" s="11">
        <f t="shared" si="18"/>
        <v>-23647.538120688849</v>
      </c>
      <c r="AN28" s="6">
        <f t="shared" ref="AN28:AP28" si="285">AN27+(365/12)</f>
        <v>943.91666666666629</v>
      </c>
      <c r="AO28" s="11">
        <f t="shared" si="19"/>
        <v>-23647.538120688849</v>
      </c>
      <c r="AP28" s="6">
        <f t="shared" si="285"/>
        <v>943.91666666666629</v>
      </c>
      <c r="AQ28" s="11">
        <f t="shared" si="20"/>
        <v>-23647.538120688849</v>
      </c>
      <c r="AR28" s="6">
        <f t="shared" ref="AR28:AT28" si="286">AR27+(365/12)</f>
        <v>943.91666666666629</v>
      </c>
      <c r="AS28" s="11">
        <f t="shared" si="21"/>
        <v>-23647.538120688849</v>
      </c>
      <c r="AT28" s="6">
        <f t="shared" si="286"/>
        <v>943.91666666666629</v>
      </c>
      <c r="AU28" s="11">
        <f t="shared" si="22"/>
        <v>-23647.538120688849</v>
      </c>
      <c r="AV28" s="6">
        <f t="shared" ref="AV28:AX28" si="287">AV27+(365/12)</f>
        <v>943.91666666666629</v>
      </c>
      <c r="AW28" s="11">
        <f t="shared" si="23"/>
        <v>-23647.538120688849</v>
      </c>
      <c r="AX28" s="6">
        <f t="shared" si="287"/>
        <v>943.91666666666629</v>
      </c>
      <c r="AY28" s="11">
        <f t="shared" si="24"/>
        <v>-23647.538120688849</v>
      </c>
      <c r="AZ28" s="6">
        <f t="shared" ref="AZ28:BB28" si="288">AZ27+(365/12)</f>
        <v>943.91666666666629</v>
      </c>
      <c r="BA28" s="11">
        <f t="shared" si="25"/>
        <v>-23647.538120688849</v>
      </c>
      <c r="BB28" s="6">
        <f t="shared" si="288"/>
        <v>943.91666666666629</v>
      </c>
      <c r="BC28" s="11">
        <f t="shared" si="26"/>
        <v>-23647.538120688849</v>
      </c>
      <c r="BD28" s="6">
        <f t="shared" ref="BD28:BF28" si="289">BD27+(365/12)</f>
        <v>943.91666666666629</v>
      </c>
      <c r="BE28" s="11">
        <f t="shared" si="27"/>
        <v>-23647.538120688849</v>
      </c>
      <c r="BF28" s="6">
        <f t="shared" si="289"/>
        <v>943.91666666666629</v>
      </c>
      <c r="BG28" s="11">
        <f t="shared" si="28"/>
        <v>-23647.538120688849</v>
      </c>
      <c r="BH28" s="6">
        <f t="shared" ref="BH28:BJ28" si="290">BH27+(365/12)</f>
        <v>943.91666666666629</v>
      </c>
      <c r="BI28" s="11">
        <f t="shared" si="29"/>
        <v>-23647.538120688849</v>
      </c>
      <c r="BJ28" s="6">
        <f t="shared" si="290"/>
        <v>943.91666666666629</v>
      </c>
      <c r="BK28" s="11">
        <f t="shared" si="30"/>
        <v>-23647.538120688849</v>
      </c>
      <c r="BL28" s="6">
        <f t="shared" ref="BL28:BN28" si="291">BL27+(365/12)</f>
        <v>943.91666666666629</v>
      </c>
      <c r="BM28" s="11">
        <f t="shared" si="31"/>
        <v>-23647.538120688849</v>
      </c>
      <c r="BN28" s="6">
        <f t="shared" si="291"/>
        <v>943.91666666666629</v>
      </c>
      <c r="BO28" s="11">
        <f t="shared" si="32"/>
        <v>-23647.538120688849</v>
      </c>
      <c r="BP28" s="6">
        <f t="shared" ref="BP28:BR28" si="292">BP27+(365/12)</f>
        <v>943.91666666666629</v>
      </c>
      <c r="BQ28" s="11">
        <f t="shared" si="33"/>
        <v>-23647.538120688849</v>
      </c>
      <c r="BR28" s="6">
        <f t="shared" si="292"/>
        <v>943.91666666666629</v>
      </c>
      <c r="BS28" s="11">
        <f t="shared" si="34"/>
        <v>-23647.538120688849</v>
      </c>
      <c r="BT28" s="6">
        <f t="shared" ref="BT28:BV28" si="293">BT27+(365/12)</f>
        <v>943.91666666666629</v>
      </c>
      <c r="BU28" s="11">
        <f t="shared" si="35"/>
        <v>-23647.538120688849</v>
      </c>
      <c r="BV28" s="6">
        <f t="shared" si="293"/>
        <v>943.91666666666629</v>
      </c>
      <c r="BW28" s="11">
        <f t="shared" si="36"/>
        <v>-23647.538120688849</v>
      </c>
      <c r="BX28" s="6">
        <f t="shared" ref="BX28:BZ28" si="294">BX27+(365/12)</f>
        <v>943.91666666666629</v>
      </c>
      <c r="BY28" s="11">
        <f t="shared" si="37"/>
        <v>-23647.538120688849</v>
      </c>
      <c r="BZ28" s="72">
        <f t="shared" si="294"/>
        <v>943.91666666666629</v>
      </c>
      <c r="CA28" s="11">
        <f t="shared" si="38"/>
        <v>-23647.538120688849</v>
      </c>
      <c r="CB28" s="4"/>
    </row>
    <row r="29" spans="1:80">
      <c r="A29" s="1" t="str">
        <f t="shared" si="186"/>
        <v/>
      </c>
      <c r="B29" s="1">
        <f t="shared" si="40"/>
        <v>23</v>
      </c>
      <c r="C29" s="13">
        <f t="shared" si="45"/>
        <v>3652761.2613300947</v>
      </c>
      <c r="D29" s="2">
        <f t="shared" si="46"/>
        <v>47863.661751499727</v>
      </c>
      <c r="E29" s="15">
        <f t="shared" si="4"/>
        <v>30519.389013564647</v>
      </c>
      <c r="F29" s="2">
        <f t="shared" si="47"/>
        <v>17344.27273793508</v>
      </c>
      <c r="G29" s="12">
        <f t="shared" si="41"/>
        <v>30519.389013564647</v>
      </c>
      <c r="H29" s="23">
        <f t="shared" si="5"/>
        <v>23</v>
      </c>
      <c r="I29" s="19">
        <f t="shared" si="6"/>
        <v>26250</v>
      </c>
      <c r="J29" s="22">
        <f t="shared" si="42"/>
        <v>26250</v>
      </c>
      <c r="K29" s="12">
        <f t="shared" si="43"/>
        <v>5050</v>
      </c>
      <c r="L29" s="2">
        <f t="shared" si="48"/>
        <v>416.66666666666669</v>
      </c>
      <c r="M29" s="2">
        <f t="shared" si="49"/>
        <v>83.333333333333329</v>
      </c>
      <c r="N29" s="13">
        <f t="shared" si="50"/>
        <v>166.66666666666666</v>
      </c>
      <c r="O29" s="2">
        <f t="shared" si="51"/>
        <v>83.333333333333329</v>
      </c>
      <c r="P29" s="1">
        <f t="shared" si="44"/>
        <v>7775</v>
      </c>
      <c r="Q29" s="15">
        <f t="shared" si="7"/>
        <v>20541.224999999999</v>
      </c>
      <c r="R29" s="21">
        <f t="shared" si="8"/>
        <v>-23691.945546308249</v>
      </c>
      <c r="S29" s="4"/>
      <c r="T29" s="6">
        <f t="shared" si="52"/>
        <v>974.33333333333292</v>
      </c>
      <c r="U29" s="10"/>
      <c r="V29" s="6">
        <f t="shared" si="52"/>
        <v>974.33333333333292</v>
      </c>
      <c r="W29" s="11">
        <f t="shared" si="10"/>
        <v>-23691.945546308249</v>
      </c>
      <c r="X29" s="6">
        <f t="shared" si="52"/>
        <v>974.33333333333292</v>
      </c>
      <c r="Y29" s="11">
        <f t="shared" si="11"/>
        <v>-23691.945546308249</v>
      </c>
      <c r="Z29" s="6">
        <f t="shared" si="53"/>
        <v>974.33333333333292</v>
      </c>
      <c r="AA29" s="11">
        <f t="shared" si="12"/>
        <v>-23691.945546308249</v>
      </c>
      <c r="AB29" s="6">
        <f t="shared" si="53"/>
        <v>974.33333333333292</v>
      </c>
      <c r="AC29" s="11">
        <f t="shared" si="13"/>
        <v>-23691.945546308249</v>
      </c>
      <c r="AD29" s="6">
        <f t="shared" si="53"/>
        <v>974.33333333333292</v>
      </c>
      <c r="AE29" s="11">
        <f t="shared" si="14"/>
        <v>-23691.945546308249</v>
      </c>
      <c r="AF29" s="6">
        <f t="shared" ref="AF29:AH29" si="295">AF28+(365/12)</f>
        <v>974.33333333333292</v>
      </c>
      <c r="AG29" s="11">
        <f t="shared" si="15"/>
        <v>-23691.945546308249</v>
      </c>
      <c r="AH29" s="6">
        <f t="shared" si="295"/>
        <v>974.33333333333292</v>
      </c>
      <c r="AI29" s="11">
        <f t="shared" si="16"/>
        <v>-23691.945546308249</v>
      </c>
      <c r="AJ29" s="6">
        <f t="shared" ref="AJ29:AL29" si="296">AJ28+(365/12)</f>
        <v>974.33333333333292</v>
      </c>
      <c r="AK29" s="11">
        <f t="shared" si="17"/>
        <v>-23691.945546308249</v>
      </c>
      <c r="AL29" s="6">
        <f t="shared" si="296"/>
        <v>974.33333333333292</v>
      </c>
      <c r="AM29" s="11">
        <f t="shared" si="18"/>
        <v>-23691.945546308249</v>
      </c>
      <c r="AN29" s="6">
        <f t="shared" ref="AN29:AP29" si="297">AN28+(365/12)</f>
        <v>974.33333333333292</v>
      </c>
      <c r="AO29" s="11">
        <f t="shared" si="19"/>
        <v>-23691.945546308249</v>
      </c>
      <c r="AP29" s="6">
        <f t="shared" si="297"/>
        <v>974.33333333333292</v>
      </c>
      <c r="AQ29" s="11">
        <f t="shared" si="20"/>
        <v>-23691.945546308249</v>
      </c>
      <c r="AR29" s="6">
        <f t="shared" ref="AR29:AT29" si="298">AR28+(365/12)</f>
        <v>974.33333333333292</v>
      </c>
      <c r="AS29" s="11">
        <f t="shared" si="21"/>
        <v>-23691.945546308249</v>
      </c>
      <c r="AT29" s="6">
        <f t="shared" si="298"/>
        <v>974.33333333333292</v>
      </c>
      <c r="AU29" s="11">
        <f t="shared" si="22"/>
        <v>-23691.945546308249</v>
      </c>
      <c r="AV29" s="6">
        <f t="shared" ref="AV29:AX29" si="299">AV28+(365/12)</f>
        <v>974.33333333333292</v>
      </c>
      <c r="AW29" s="11">
        <f t="shared" si="23"/>
        <v>-23691.945546308249</v>
      </c>
      <c r="AX29" s="6">
        <f t="shared" si="299"/>
        <v>974.33333333333292</v>
      </c>
      <c r="AY29" s="11">
        <f t="shared" si="24"/>
        <v>-23691.945546308249</v>
      </c>
      <c r="AZ29" s="6">
        <f t="shared" ref="AZ29:BB29" si="300">AZ28+(365/12)</f>
        <v>974.33333333333292</v>
      </c>
      <c r="BA29" s="11">
        <f t="shared" si="25"/>
        <v>-23691.945546308249</v>
      </c>
      <c r="BB29" s="6">
        <f t="shared" si="300"/>
        <v>974.33333333333292</v>
      </c>
      <c r="BC29" s="11">
        <f t="shared" si="26"/>
        <v>-23691.945546308249</v>
      </c>
      <c r="BD29" s="6">
        <f t="shared" ref="BD29:BF29" si="301">BD28+(365/12)</f>
        <v>974.33333333333292</v>
      </c>
      <c r="BE29" s="11">
        <f t="shared" si="27"/>
        <v>-23691.945546308249</v>
      </c>
      <c r="BF29" s="6">
        <f t="shared" si="301"/>
        <v>974.33333333333292</v>
      </c>
      <c r="BG29" s="11">
        <f t="shared" si="28"/>
        <v>-23691.945546308249</v>
      </c>
      <c r="BH29" s="6">
        <f t="shared" ref="BH29:BJ29" si="302">BH28+(365/12)</f>
        <v>974.33333333333292</v>
      </c>
      <c r="BI29" s="11">
        <f t="shared" si="29"/>
        <v>-23691.945546308249</v>
      </c>
      <c r="BJ29" s="6">
        <f t="shared" si="302"/>
        <v>974.33333333333292</v>
      </c>
      <c r="BK29" s="11">
        <f t="shared" si="30"/>
        <v>-23691.945546308249</v>
      </c>
      <c r="BL29" s="6">
        <f t="shared" ref="BL29:BN29" si="303">BL28+(365/12)</f>
        <v>974.33333333333292</v>
      </c>
      <c r="BM29" s="11">
        <f t="shared" si="31"/>
        <v>-23691.945546308249</v>
      </c>
      <c r="BN29" s="6">
        <f t="shared" si="303"/>
        <v>974.33333333333292</v>
      </c>
      <c r="BO29" s="11">
        <f t="shared" si="32"/>
        <v>-23691.945546308249</v>
      </c>
      <c r="BP29" s="6">
        <f t="shared" ref="BP29:BR29" si="304">BP28+(365/12)</f>
        <v>974.33333333333292</v>
      </c>
      <c r="BQ29" s="11">
        <f t="shared" si="33"/>
        <v>-23691.945546308249</v>
      </c>
      <c r="BR29" s="6">
        <f t="shared" si="304"/>
        <v>974.33333333333292</v>
      </c>
      <c r="BS29" s="11">
        <f t="shared" si="34"/>
        <v>-23691.945546308249</v>
      </c>
      <c r="BT29" s="6">
        <f t="shared" ref="BT29:BV29" si="305">BT28+(365/12)</f>
        <v>974.33333333333292</v>
      </c>
      <c r="BU29" s="11">
        <f t="shared" si="35"/>
        <v>-23691.945546308249</v>
      </c>
      <c r="BV29" s="6">
        <f t="shared" si="305"/>
        <v>974.33333333333292</v>
      </c>
      <c r="BW29" s="11">
        <f t="shared" si="36"/>
        <v>-23691.945546308249</v>
      </c>
      <c r="BX29" s="6">
        <f t="shared" ref="BX29:BZ29" si="306">BX28+(365/12)</f>
        <v>974.33333333333292</v>
      </c>
      <c r="BY29" s="11">
        <f t="shared" si="37"/>
        <v>-23691.945546308249</v>
      </c>
      <c r="BZ29" s="72">
        <f t="shared" si="306"/>
        <v>974.33333333333292</v>
      </c>
      <c r="CA29" s="11">
        <f t="shared" si="38"/>
        <v>-23691.945546308249</v>
      </c>
      <c r="CB29" s="4"/>
    </row>
    <row r="30" spans="1:80">
      <c r="A30" s="1" t="str">
        <f t="shared" si="186"/>
        <v/>
      </c>
      <c r="B30" s="1">
        <f t="shared" si="40"/>
        <v>24</v>
      </c>
      <c r="C30" s="13">
        <f t="shared" si="45"/>
        <v>3635416.9885921595</v>
      </c>
      <c r="D30" s="2">
        <f t="shared" si="46"/>
        <v>47863.661751499727</v>
      </c>
      <c r="E30" s="15">
        <f t="shared" si="4"/>
        <v>30374.474914619768</v>
      </c>
      <c r="F30" s="2">
        <f t="shared" si="47"/>
        <v>17489.186836879959</v>
      </c>
      <c r="G30" s="12">
        <f t="shared" si="41"/>
        <v>30374.474914619768</v>
      </c>
      <c r="H30" s="23">
        <f t="shared" si="5"/>
        <v>24</v>
      </c>
      <c r="I30" s="19">
        <f t="shared" si="6"/>
        <v>26250</v>
      </c>
      <c r="J30" s="22">
        <f t="shared" si="42"/>
        <v>26250</v>
      </c>
      <c r="K30" s="12">
        <f t="shared" si="43"/>
        <v>5050</v>
      </c>
      <c r="L30" s="2">
        <f t="shared" si="48"/>
        <v>416.66666666666669</v>
      </c>
      <c r="M30" s="2">
        <f t="shared" si="49"/>
        <v>83.333333333333329</v>
      </c>
      <c r="N30" s="13">
        <f t="shared" si="50"/>
        <v>166.66666666666666</v>
      </c>
      <c r="O30" s="2">
        <f t="shared" si="51"/>
        <v>83.333333333333329</v>
      </c>
      <c r="P30" s="1">
        <f t="shared" si="44"/>
        <v>7775</v>
      </c>
      <c r="Q30" s="15">
        <f t="shared" si="7"/>
        <v>20541.224999999999</v>
      </c>
      <c r="R30" s="21">
        <f t="shared" si="8"/>
        <v>-23736.72400288222</v>
      </c>
      <c r="S30" s="4"/>
      <c r="T30" s="6">
        <f t="shared" si="52"/>
        <v>1004.7499999999995</v>
      </c>
      <c r="U30" s="10"/>
      <c r="V30" s="6">
        <f t="shared" si="52"/>
        <v>1004.7499999999995</v>
      </c>
      <c r="W30" s="11">
        <f t="shared" si="10"/>
        <v>-23736.72400288222</v>
      </c>
      <c r="X30" s="6">
        <f t="shared" si="52"/>
        <v>1004.7499999999995</v>
      </c>
      <c r="Y30" s="11">
        <f t="shared" si="11"/>
        <v>-23736.72400288222</v>
      </c>
      <c r="Z30" s="6">
        <f t="shared" si="53"/>
        <v>1004.7499999999995</v>
      </c>
      <c r="AA30" s="11">
        <f t="shared" si="12"/>
        <v>-23736.72400288222</v>
      </c>
      <c r="AB30" s="6">
        <f t="shared" si="53"/>
        <v>1004.7499999999995</v>
      </c>
      <c r="AC30" s="11">
        <f t="shared" si="13"/>
        <v>-23736.72400288222</v>
      </c>
      <c r="AD30" s="6">
        <f t="shared" si="53"/>
        <v>1004.7499999999995</v>
      </c>
      <c r="AE30" s="11">
        <f t="shared" si="14"/>
        <v>-23736.72400288222</v>
      </c>
      <c r="AF30" s="6">
        <f t="shared" ref="AF30:AH30" si="307">AF29+(365/12)</f>
        <v>1004.7499999999995</v>
      </c>
      <c r="AG30" s="11">
        <f t="shared" si="15"/>
        <v>-23736.72400288222</v>
      </c>
      <c r="AH30" s="6">
        <f t="shared" si="307"/>
        <v>1004.7499999999995</v>
      </c>
      <c r="AI30" s="11">
        <f t="shared" si="16"/>
        <v>-23736.72400288222</v>
      </c>
      <c r="AJ30" s="6">
        <f t="shared" ref="AJ30:AL30" si="308">AJ29+(365/12)</f>
        <v>1004.7499999999995</v>
      </c>
      <c r="AK30" s="11">
        <f t="shared" si="17"/>
        <v>-23736.72400288222</v>
      </c>
      <c r="AL30" s="6">
        <f t="shared" si="308"/>
        <v>1004.7499999999995</v>
      </c>
      <c r="AM30" s="11">
        <f t="shared" si="18"/>
        <v>-23736.72400288222</v>
      </c>
      <c r="AN30" s="6">
        <f t="shared" ref="AN30:AP30" si="309">AN29+(365/12)</f>
        <v>1004.7499999999995</v>
      </c>
      <c r="AO30" s="11">
        <f t="shared" si="19"/>
        <v>-23736.72400288222</v>
      </c>
      <c r="AP30" s="6">
        <f t="shared" si="309"/>
        <v>1004.7499999999995</v>
      </c>
      <c r="AQ30" s="11">
        <f t="shared" si="20"/>
        <v>-23736.72400288222</v>
      </c>
      <c r="AR30" s="6">
        <f t="shared" ref="AR30:AT30" si="310">AR29+(365/12)</f>
        <v>1004.7499999999995</v>
      </c>
      <c r="AS30" s="11">
        <f t="shared" si="21"/>
        <v>-23736.72400288222</v>
      </c>
      <c r="AT30" s="6">
        <f t="shared" si="310"/>
        <v>1004.7499999999995</v>
      </c>
      <c r="AU30" s="11">
        <f t="shared" si="22"/>
        <v>-23736.72400288222</v>
      </c>
      <c r="AV30" s="6">
        <f t="shared" ref="AV30:AX30" si="311">AV29+(365/12)</f>
        <v>1004.7499999999995</v>
      </c>
      <c r="AW30" s="11">
        <f t="shared" si="23"/>
        <v>-23736.72400288222</v>
      </c>
      <c r="AX30" s="6">
        <f t="shared" si="311"/>
        <v>1004.7499999999995</v>
      </c>
      <c r="AY30" s="11">
        <f t="shared" si="24"/>
        <v>-23736.72400288222</v>
      </c>
      <c r="AZ30" s="6">
        <f t="shared" ref="AZ30:BB30" si="312">AZ29+(365/12)</f>
        <v>1004.7499999999995</v>
      </c>
      <c r="BA30" s="11">
        <f t="shared" si="25"/>
        <v>-23736.72400288222</v>
      </c>
      <c r="BB30" s="6">
        <f t="shared" si="312"/>
        <v>1004.7499999999995</v>
      </c>
      <c r="BC30" s="11">
        <f t="shared" si="26"/>
        <v>-23736.72400288222</v>
      </c>
      <c r="BD30" s="6">
        <f t="shared" ref="BD30:BF30" si="313">BD29+(365/12)</f>
        <v>1004.7499999999995</v>
      </c>
      <c r="BE30" s="11">
        <f t="shared" si="27"/>
        <v>-23736.72400288222</v>
      </c>
      <c r="BF30" s="6">
        <f t="shared" si="313"/>
        <v>1004.7499999999995</v>
      </c>
      <c r="BG30" s="11">
        <f t="shared" si="28"/>
        <v>-23736.72400288222</v>
      </c>
      <c r="BH30" s="6">
        <f t="shared" ref="BH30:BJ30" si="314">BH29+(365/12)</f>
        <v>1004.7499999999995</v>
      </c>
      <c r="BI30" s="11">
        <f t="shared" si="29"/>
        <v>-23736.72400288222</v>
      </c>
      <c r="BJ30" s="6">
        <f t="shared" si="314"/>
        <v>1004.7499999999995</v>
      </c>
      <c r="BK30" s="11">
        <f t="shared" si="30"/>
        <v>-23736.72400288222</v>
      </c>
      <c r="BL30" s="6">
        <f t="shared" ref="BL30:BN30" si="315">BL29+(365/12)</f>
        <v>1004.7499999999995</v>
      </c>
      <c r="BM30" s="11">
        <f t="shared" si="31"/>
        <v>-23736.72400288222</v>
      </c>
      <c r="BN30" s="6">
        <f t="shared" si="315"/>
        <v>1004.7499999999995</v>
      </c>
      <c r="BO30" s="11">
        <f t="shared" si="32"/>
        <v>-23736.72400288222</v>
      </c>
      <c r="BP30" s="6">
        <f t="shared" ref="BP30:BR30" si="316">BP29+(365/12)</f>
        <v>1004.7499999999995</v>
      </c>
      <c r="BQ30" s="11">
        <f t="shared" si="33"/>
        <v>-23736.72400288222</v>
      </c>
      <c r="BR30" s="6">
        <f t="shared" si="316"/>
        <v>1004.7499999999995</v>
      </c>
      <c r="BS30" s="11">
        <f t="shared" si="34"/>
        <v>-23736.72400288222</v>
      </c>
      <c r="BT30" s="6">
        <f t="shared" ref="BT30:BV30" si="317">BT29+(365/12)</f>
        <v>1004.7499999999995</v>
      </c>
      <c r="BU30" s="11">
        <f t="shared" si="35"/>
        <v>-23736.72400288222</v>
      </c>
      <c r="BV30" s="6">
        <f t="shared" si="317"/>
        <v>1004.7499999999995</v>
      </c>
      <c r="BW30" s="11">
        <f t="shared" si="36"/>
        <v>-23736.72400288222</v>
      </c>
      <c r="BX30" s="6">
        <f t="shared" ref="BX30:BZ30" si="318">BX29+(365/12)</f>
        <v>1004.7499999999995</v>
      </c>
      <c r="BY30" s="11">
        <f t="shared" si="37"/>
        <v>-23736.72400288222</v>
      </c>
      <c r="BZ30" s="72">
        <f t="shared" si="318"/>
        <v>1004.7499999999995</v>
      </c>
      <c r="CA30" s="11">
        <f t="shared" si="38"/>
        <v>-23736.72400288222</v>
      </c>
      <c r="CB30" s="4"/>
    </row>
    <row r="31" spans="1:80">
      <c r="A31" s="18">
        <f t="shared" si="186"/>
        <v>3</v>
      </c>
      <c r="B31" s="18">
        <f t="shared" si="40"/>
        <v>25</v>
      </c>
      <c r="C31" s="19">
        <f t="shared" si="45"/>
        <v>3617927.8017552793</v>
      </c>
      <c r="D31" s="22">
        <f t="shared" si="46"/>
        <v>47863.661751499727</v>
      </c>
      <c r="E31" s="22">
        <f t="shared" si="4"/>
        <v>30228.350035817453</v>
      </c>
      <c r="F31" s="22">
        <f t="shared" si="47"/>
        <v>17635.311715682274</v>
      </c>
      <c r="G31" s="23">
        <f t="shared" si="41"/>
        <v>30228.350035817453</v>
      </c>
      <c r="H31" s="23">
        <f t="shared" si="5"/>
        <v>25</v>
      </c>
      <c r="I31" s="19">
        <f t="shared" si="6"/>
        <v>27562.5</v>
      </c>
      <c r="J31" s="22">
        <f t="shared" si="42"/>
        <v>27562.5</v>
      </c>
      <c r="K31" s="23">
        <f t="shared" si="43"/>
        <v>5100.5</v>
      </c>
      <c r="L31" s="22">
        <f t="shared" si="48"/>
        <v>416.66666666666669</v>
      </c>
      <c r="M31" s="22">
        <f t="shared" si="49"/>
        <v>83.333333333333329</v>
      </c>
      <c r="N31" s="19">
        <f t="shared" si="50"/>
        <v>166.66666666666666</v>
      </c>
      <c r="O31" s="22">
        <f t="shared" si="51"/>
        <v>83.333333333333329</v>
      </c>
      <c r="P31" s="18">
        <f t="shared" si="44"/>
        <v>8168.75</v>
      </c>
      <c r="Q31" s="22">
        <f t="shared" si="7"/>
        <v>21569.831249999999</v>
      </c>
      <c r="R31" s="23">
        <f t="shared" si="8"/>
        <v>-22803.770340432133</v>
      </c>
      <c r="S31" s="4"/>
      <c r="T31" s="6">
        <f t="shared" si="52"/>
        <v>1035.1666666666663</v>
      </c>
      <c r="U31" s="20"/>
      <c r="V31" s="6">
        <f t="shared" si="52"/>
        <v>1035.1666666666663</v>
      </c>
      <c r="W31" s="20">
        <f>value*(1+appr)^(A31-1)-C31-IF((A31-1)&lt;=penaltyy,sqft*pamt,0)</f>
        <v>2132072.1982447216</v>
      </c>
      <c r="X31" s="6">
        <f t="shared" si="52"/>
        <v>1035.1666666666663</v>
      </c>
      <c r="Y31" s="20">
        <f t="shared" si="11"/>
        <v>-22803.770340432133</v>
      </c>
      <c r="Z31" s="6">
        <f t="shared" si="53"/>
        <v>1035.1666666666663</v>
      </c>
      <c r="AA31" s="20">
        <f t="shared" si="12"/>
        <v>-22803.770340432133</v>
      </c>
      <c r="AB31" s="6">
        <f t="shared" si="53"/>
        <v>1035.1666666666663</v>
      </c>
      <c r="AC31" s="20">
        <f t="shared" si="13"/>
        <v>-22803.770340432133</v>
      </c>
      <c r="AD31" s="6">
        <f t="shared" si="53"/>
        <v>1035.1666666666663</v>
      </c>
      <c r="AE31" s="20">
        <f t="shared" si="14"/>
        <v>-22803.770340432133</v>
      </c>
      <c r="AF31" s="6">
        <f t="shared" ref="AF31:AH31" si="319">AF30+(365/12)</f>
        <v>1035.1666666666663</v>
      </c>
      <c r="AG31" s="20">
        <f t="shared" si="15"/>
        <v>-22803.770340432133</v>
      </c>
      <c r="AH31" s="6">
        <f t="shared" si="319"/>
        <v>1035.1666666666663</v>
      </c>
      <c r="AI31" s="20">
        <f t="shared" si="16"/>
        <v>-22803.770340432133</v>
      </c>
      <c r="AJ31" s="6">
        <f t="shared" ref="AJ31:AL31" si="320">AJ30+(365/12)</f>
        <v>1035.1666666666663</v>
      </c>
      <c r="AK31" s="20">
        <f t="shared" si="17"/>
        <v>-22803.770340432133</v>
      </c>
      <c r="AL31" s="6">
        <f t="shared" si="320"/>
        <v>1035.1666666666663</v>
      </c>
      <c r="AM31" s="20">
        <f t="shared" si="18"/>
        <v>-22803.770340432133</v>
      </c>
      <c r="AN31" s="6">
        <f t="shared" ref="AN31:AP31" si="321">AN30+(365/12)</f>
        <v>1035.1666666666663</v>
      </c>
      <c r="AO31" s="20">
        <f t="shared" si="19"/>
        <v>-22803.770340432133</v>
      </c>
      <c r="AP31" s="6">
        <f t="shared" si="321"/>
        <v>1035.1666666666663</v>
      </c>
      <c r="AQ31" s="20">
        <f t="shared" si="20"/>
        <v>-22803.770340432133</v>
      </c>
      <c r="AR31" s="6">
        <f t="shared" ref="AR31:AT31" si="322">AR30+(365/12)</f>
        <v>1035.1666666666663</v>
      </c>
      <c r="AS31" s="20">
        <f t="shared" si="21"/>
        <v>-22803.770340432133</v>
      </c>
      <c r="AT31" s="6">
        <f t="shared" si="322"/>
        <v>1035.1666666666663</v>
      </c>
      <c r="AU31" s="20">
        <f t="shared" si="22"/>
        <v>-22803.770340432133</v>
      </c>
      <c r="AV31" s="6">
        <f t="shared" ref="AV31:AX31" si="323">AV30+(365/12)</f>
        <v>1035.1666666666663</v>
      </c>
      <c r="AW31" s="20">
        <f t="shared" si="23"/>
        <v>-22803.770340432133</v>
      </c>
      <c r="AX31" s="6">
        <f t="shared" si="323"/>
        <v>1035.1666666666663</v>
      </c>
      <c r="AY31" s="20">
        <f t="shared" si="24"/>
        <v>-22803.770340432133</v>
      </c>
      <c r="AZ31" s="6">
        <f t="shared" ref="AZ31:BB31" si="324">AZ30+(365/12)</f>
        <v>1035.1666666666663</v>
      </c>
      <c r="BA31" s="20">
        <f t="shared" si="25"/>
        <v>-22803.770340432133</v>
      </c>
      <c r="BB31" s="6">
        <f t="shared" si="324"/>
        <v>1035.1666666666663</v>
      </c>
      <c r="BC31" s="20">
        <f t="shared" si="26"/>
        <v>-22803.770340432133</v>
      </c>
      <c r="BD31" s="6">
        <f t="shared" ref="BD31:BF31" si="325">BD30+(365/12)</f>
        <v>1035.1666666666663</v>
      </c>
      <c r="BE31" s="20">
        <f t="shared" si="27"/>
        <v>-22803.770340432133</v>
      </c>
      <c r="BF31" s="6">
        <f t="shared" si="325"/>
        <v>1035.1666666666663</v>
      </c>
      <c r="BG31" s="20">
        <f t="shared" si="28"/>
        <v>-22803.770340432133</v>
      </c>
      <c r="BH31" s="6">
        <f t="shared" ref="BH31:BJ31" si="326">BH30+(365/12)</f>
        <v>1035.1666666666663</v>
      </c>
      <c r="BI31" s="20">
        <f t="shared" si="29"/>
        <v>-22803.770340432133</v>
      </c>
      <c r="BJ31" s="6">
        <f t="shared" si="326"/>
        <v>1035.1666666666663</v>
      </c>
      <c r="BK31" s="20">
        <f t="shared" si="30"/>
        <v>-22803.770340432133</v>
      </c>
      <c r="BL31" s="6">
        <f t="shared" ref="BL31:BN31" si="327">BL30+(365/12)</f>
        <v>1035.1666666666663</v>
      </c>
      <c r="BM31" s="20">
        <f t="shared" si="31"/>
        <v>-22803.770340432133</v>
      </c>
      <c r="BN31" s="6">
        <f t="shared" si="327"/>
        <v>1035.1666666666663</v>
      </c>
      <c r="BO31" s="20">
        <f t="shared" si="32"/>
        <v>-22803.770340432133</v>
      </c>
      <c r="BP31" s="6">
        <f t="shared" ref="BP31:BR31" si="328">BP30+(365/12)</f>
        <v>1035.1666666666663</v>
      </c>
      <c r="BQ31" s="20">
        <f t="shared" si="33"/>
        <v>-22803.770340432133</v>
      </c>
      <c r="BR31" s="6">
        <f t="shared" si="328"/>
        <v>1035.1666666666663</v>
      </c>
      <c r="BS31" s="20">
        <f t="shared" si="34"/>
        <v>-22803.770340432133</v>
      </c>
      <c r="BT31" s="6">
        <f t="shared" ref="BT31:BV31" si="329">BT30+(365/12)</f>
        <v>1035.1666666666663</v>
      </c>
      <c r="BU31" s="20">
        <f t="shared" si="35"/>
        <v>-22803.770340432133</v>
      </c>
      <c r="BV31" s="6">
        <f t="shared" si="329"/>
        <v>1035.1666666666663</v>
      </c>
      <c r="BW31" s="20">
        <f t="shared" si="36"/>
        <v>-22803.770340432133</v>
      </c>
      <c r="BX31" s="6">
        <f t="shared" ref="BX31:BZ31" si="330">BX30+(365/12)</f>
        <v>1035.1666666666663</v>
      </c>
      <c r="BY31" s="20">
        <f t="shared" si="37"/>
        <v>-22803.770340432133</v>
      </c>
      <c r="BZ31" s="72">
        <f t="shared" si="330"/>
        <v>1035.1666666666663</v>
      </c>
      <c r="CA31" s="20">
        <f t="shared" si="38"/>
        <v>-22803.770340432133</v>
      </c>
      <c r="CB31" s="4"/>
    </row>
    <row r="32" spans="1:80">
      <c r="A32" s="1" t="str">
        <f t="shared" si="186"/>
        <v/>
      </c>
      <c r="B32" s="1">
        <f t="shared" si="40"/>
        <v>26</v>
      </c>
      <c r="C32" s="13">
        <f t="shared" si="45"/>
        <v>3600292.4900395968</v>
      </c>
      <c r="D32" s="2">
        <f t="shared" si="46"/>
        <v>47863.661751499727</v>
      </c>
      <c r="E32" s="15">
        <f t="shared" si="4"/>
        <v>30081.00426090349</v>
      </c>
      <c r="F32" s="15">
        <f t="shared" ref="F32:F95" si="331">D32-E32</f>
        <v>17782.657490596237</v>
      </c>
      <c r="G32" s="21">
        <f t="shared" ref="G32:G95" si="332">E32</f>
        <v>30081.00426090349</v>
      </c>
      <c r="H32" s="23">
        <f t="shared" si="5"/>
        <v>26</v>
      </c>
      <c r="I32" s="19">
        <f t="shared" si="6"/>
        <v>27562.5</v>
      </c>
      <c r="J32" s="22">
        <f t="shared" si="42"/>
        <v>27562.5</v>
      </c>
      <c r="K32" s="12">
        <f t="shared" si="43"/>
        <v>5100.5</v>
      </c>
      <c r="L32" s="2">
        <f t="shared" si="48"/>
        <v>416.66666666666669</v>
      </c>
      <c r="M32" s="2">
        <f t="shared" si="49"/>
        <v>83.333333333333329</v>
      </c>
      <c r="N32" s="13">
        <f t="shared" si="50"/>
        <v>166.66666666666666</v>
      </c>
      <c r="O32" s="2">
        <f t="shared" si="51"/>
        <v>83.333333333333329</v>
      </c>
      <c r="P32" s="7">
        <f t="shared" ref="P32:P95" si="333">(J32-M32-N32-O32)*30%</f>
        <v>8168.75</v>
      </c>
      <c r="Q32" s="15">
        <f t="shared" si="7"/>
        <v>21569.831249999999</v>
      </c>
      <c r="R32" s="21">
        <f t="shared" si="8"/>
        <v>-22849.300184880547</v>
      </c>
      <c r="S32" s="4"/>
      <c r="T32" s="6">
        <f t="shared" si="52"/>
        <v>1065.583333333333</v>
      </c>
      <c r="U32" s="10"/>
      <c r="V32" s="6">
        <f t="shared" si="52"/>
        <v>1065.583333333333</v>
      </c>
      <c r="X32" s="6">
        <f t="shared" si="52"/>
        <v>1065.583333333333</v>
      </c>
      <c r="Y32" s="11">
        <f t="shared" si="11"/>
        <v>-22849.300184880547</v>
      </c>
      <c r="Z32" s="6">
        <f t="shared" si="53"/>
        <v>1065.583333333333</v>
      </c>
      <c r="AA32" s="11">
        <f t="shared" si="12"/>
        <v>-22849.300184880547</v>
      </c>
      <c r="AB32" s="6">
        <f t="shared" si="53"/>
        <v>1065.583333333333</v>
      </c>
      <c r="AC32" s="11">
        <f t="shared" si="13"/>
        <v>-22849.300184880547</v>
      </c>
      <c r="AD32" s="6">
        <f t="shared" si="53"/>
        <v>1065.583333333333</v>
      </c>
      <c r="AE32" s="11">
        <f t="shared" si="14"/>
        <v>-22849.300184880547</v>
      </c>
      <c r="AF32" s="6">
        <f t="shared" ref="AF32:AH32" si="334">AF31+(365/12)</f>
        <v>1065.583333333333</v>
      </c>
      <c r="AG32" s="11">
        <f t="shared" si="15"/>
        <v>-22849.300184880547</v>
      </c>
      <c r="AH32" s="6">
        <f t="shared" si="334"/>
        <v>1065.583333333333</v>
      </c>
      <c r="AI32" s="11">
        <f t="shared" si="16"/>
        <v>-22849.300184880547</v>
      </c>
      <c r="AJ32" s="6">
        <f t="shared" ref="AJ32:AL32" si="335">AJ31+(365/12)</f>
        <v>1065.583333333333</v>
      </c>
      <c r="AK32" s="11">
        <f t="shared" si="17"/>
        <v>-22849.300184880547</v>
      </c>
      <c r="AL32" s="6">
        <f t="shared" si="335"/>
        <v>1065.583333333333</v>
      </c>
      <c r="AM32" s="11">
        <f t="shared" si="18"/>
        <v>-22849.300184880547</v>
      </c>
      <c r="AN32" s="6">
        <f t="shared" ref="AN32:AP32" si="336">AN31+(365/12)</f>
        <v>1065.583333333333</v>
      </c>
      <c r="AO32" s="11">
        <f t="shared" si="19"/>
        <v>-22849.300184880547</v>
      </c>
      <c r="AP32" s="6">
        <f t="shared" si="336"/>
        <v>1065.583333333333</v>
      </c>
      <c r="AQ32" s="11">
        <f t="shared" si="20"/>
        <v>-22849.300184880547</v>
      </c>
      <c r="AR32" s="6">
        <f t="shared" ref="AR32:AT32" si="337">AR31+(365/12)</f>
        <v>1065.583333333333</v>
      </c>
      <c r="AS32" s="11">
        <f t="shared" si="21"/>
        <v>-22849.300184880547</v>
      </c>
      <c r="AT32" s="6">
        <f t="shared" si="337"/>
        <v>1065.583333333333</v>
      </c>
      <c r="AU32" s="11">
        <f t="shared" si="22"/>
        <v>-22849.300184880547</v>
      </c>
      <c r="AV32" s="6">
        <f t="shared" ref="AV32:AX32" si="338">AV31+(365/12)</f>
        <v>1065.583333333333</v>
      </c>
      <c r="AW32" s="11">
        <f t="shared" si="23"/>
        <v>-22849.300184880547</v>
      </c>
      <c r="AX32" s="6">
        <f t="shared" si="338"/>
        <v>1065.583333333333</v>
      </c>
      <c r="AY32" s="11">
        <f t="shared" si="24"/>
        <v>-22849.300184880547</v>
      </c>
      <c r="AZ32" s="6">
        <f t="shared" ref="AZ32:BB32" si="339">AZ31+(365/12)</f>
        <v>1065.583333333333</v>
      </c>
      <c r="BA32" s="11">
        <f t="shared" si="25"/>
        <v>-22849.300184880547</v>
      </c>
      <c r="BB32" s="6">
        <f t="shared" si="339"/>
        <v>1065.583333333333</v>
      </c>
      <c r="BC32" s="11">
        <f t="shared" si="26"/>
        <v>-22849.300184880547</v>
      </c>
      <c r="BD32" s="6">
        <f t="shared" ref="BD32:BF32" si="340">BD31+(365/12)</f>
        <v>1065.583333333333</v>
      </c>
      <c r="BE32" s="11">
        <f t="shared" si="27"/>
        <v>-22849.300184880547</v>
      </c>
      <c r="BF32" s="6">
        <f t="shared" si="340"/>
        <v>1065.583333333333</v>
      </c>
      <c r="BG32" s="11">
        <f t="shared" si="28"/>
        <v>-22849.300184880547</v>
      </c>
      <c r="BH32" s="6">
        <f t="shared" ref="BH32:BJ32" si="341">BH31+(365/12)</f>
        <v>1065.583333333333</v>
      </c>
      <c r="BI32" s="11">
        <f t="shared" si="29"/>
        <v>-22849.300184880547</v>
      </c>
      <c r="BJ32" s="6">
        <f t="shared" si="341"/>
        <v>1065.583333333333</v>
      </c>
      <c r="BK32" s="11">
        <f t="shared" si="30"/>
        <v>-22849.300184880547</v>
      </c>
      <c r="BL32" s="6">
        <f t="shared" ref="BL32:BN32" si="342">BL31+(365/12)</f>
        <v>1065.583333333333</v>
      </c>
      <c r="BM32" s="11">
        <f t="shared" si="31"/>
        <v>-22849.300184880547</v>
      </c>
      <c r="BN32" s="6">
        <f t="shared" si="342"/>
        <v>1065.583333333333</v>
      </c>
      <c r="BO32" s="11">
        <f t="shared" si="32"/>
        <v>-22849.300184880547</v>
      </c>
      <c r="BP32" s="6">
        <f t="shared" ref="BP32:BR32" si="343">BP31+(365/12)</f>
        <v>1065.583333333333</v>
      </c>
      <c r="BQ32" s="11">
        <f t="shared" si="33"/>
        <v>-22849.300184880547</v>
      </c>
      <c r="BR32" s="6">
        <f t="shared" si="343"/>
        <v>1065.583333333333</v>
      </c>
      <c r="BS32" s="11">
        <f t="shared" si="34"/>
        <v>-22849.300184880547</v>
      </c>
      <c r="BT32" s="6">
        <f t="shared" ref="BT32:BV32" si="344">BT31+(365/12)</f>
        <v>1065.583333333333</v>
      </c>
      <c r="BU32" s="11">
        <f t="shared" si="35"/>
        <v>-22849.300184880547</v>
      </c>
      <c r="BV32" s="6">
        <f t="shared" si="344"/>
        <v>1065.583333333333</v>
      </c>
      <c r="BW32" s="11">
        <f t="shared" si="36"/>
        <v>-22849.300184880547</v>
      </c>
      <c r="BX32" s="6">
        <f t="shared" ref="BX32:BZ32" si="345">BX31+(365/12)</f>
        <v>1065.583333333333</v>
      </c>
      <c r="BY32" s="11">
        <f t="shared" si="37"/>
        <v>-22849.300184880547</v>
      </c>
      <c r="BZ32" s="72">
        <f t="shared" si="345"/>
        <v>1065.583333333333</v>
      </c>
      <c r="CA32" s="11">
        <f t="shared" si="38"/>
        <v>-22849.300184880547</v>
      </c>
      <c r="CB32" s="4"/>
    </row>
    <row r="33" spans="1:80">
      <c r="A33" s="1" t="str">
        <f t="shared" si="186"/>
        <v/>
      </c>
      <c r="B33" s="1">
        <f t="shared" si="40"/>
        <v>27</v>
      </c>
      <c r="C33" s="13">
        <f t="shared" si="45"/>
        <v>3582509.8325490006</v>
      </c>
      <c r="D33" s="2">
        <f t="shared" si="46"/>
        <v>47863.661751499727</v>
      </c>
      <c r="E33" s="15">
        <f t="shared" si="4"/>
        <v>29932.427389100798</v>
      </c>
      <c r="F33" s="15">
        <f t="shared" si="331"/>
        <v>17931.234362398929</v>
      </c>
      <c r="G33" s="21">
        <f t="shared" si="332"/>
        <v>29932.427389100798</v>
      </c>
      <c r="H33" s="23">
        <f t="shared" si="5"/>
        <v>27</v>
      </c>
      <c r="I33" s="19">
        <f t="shared" si="6"/>
        <v>27562.5</v>
      </c>
      <c r="J33" s="22">
        <f t="shared" si="42"/>
        <v>27562.5</v>
      </c>
      <c r="K33" s="12">
        <f t="shared" si="43"/>
        <v>5100.5</v>
      </c>
      <c r="L33" s="2">
        <f t="shared" si="48"/>
        <v>416.66666666666669</v>
      </c>
      <c r="M33" s="2">
        <f t="shared" si="49"/>
        <v>83.333333333333329</v>
      </c>
      <c r="N33" s="13">
        <f t="shared" si="50"/>
        <v>166.66666666666666</v>
      </c>
      <c r="O33" s="2">
        <f t="shared" si="51"/>
        <v>83.333333333333329</v>
      </c>
      <c r="P33" s="7">
        <f t="shared" si="333"/>
        <v>8168.75</v>
      </c>
      <c r="Q33" s="15">
        <f t="shared" si="7"/>
        <v>21569.831249999999</v>
      </c>
      <c r="R33" s="21">
        <f t="shared" si="8"/>
        <v>-22895.210438267579</v>
      </c>
      <c r="S33" s="4"/>
      <c r="T33" s="6">
        <f t="shared" si="52"/>
        <v>1095.9999999999998</v>
      </c>
      <c r="U33" s="10"/>
      <c r="V33" s="6">
        <f t="shared" si="52"/>
        <v>1095.9999999999998</v>
      </c>
      <c r="X33" s="6">
        <f t="shared" si="52"/>
        <v>1095.9999999999998</v>
      </c>
      <c r="Y33" s="11">
        <f t="shared" si="11"/>
        <v>-22895.210438267579</v>
      </c>
      <c r="Z33" s="6">
        <f t="shared" si="53"/>
        <v>1095.9999999999998</v>
      </c>
      <c r="AA33" s="11">
        <f t="shared" si="12"/>
        <v>-22895.210438267579</v>
      </c>
      <c r="AB33" s="6">
        <f t="shared" si="53"/>
        <v>1095.9999999999998</v>
      </c>
      <c r="AC33" s="11">
        <f t="shared" si="13"/>
        <v>-22895.210438267579</v>
      </c>
      <c r="AD33" s="6">
        <f t="shared" si="53"/>
        <v>1095.9999999999998</v>
      </c>
      <c r="AE33" s="11">
        <f t="shared" si="14"/>
        <v>-22895.210438267579</v>
      </c>
      <c r="AF33" s="6">
        <f t="shared" ref="AF33:AH33" si="346">AF32+(365/12)</f>
        <v>1095.9999999999998</v>
      </c>
      <c r="AG33" s="11">
        <f t="shared" si="15"/>
        <v>-22895.210438267579</v>
      </c>
      <c r="AH33" s="6">
        <f t="shared" si="346"/>
        <v>1095.9999999999998</v>
      </c>
      <c r="AI33" s="11">
        <f t="shared" si="16"/>
        <v>-22895.210438267579</v>
      </c>
      <c r="AJ33" s="6">
        <f t="shared" ref="AJ33:AL33" si="347">AJ32+(365/12)</f>
        <v>1095.9999999999998</v>
      </c>
      <c r="AK33" s="11">
        <f t="shared" si="17"/>
        <v>-22895.210438267579</v>
      </c>
      <c r="AL33" s="6">
        <f t="shared" si="347"/>
        <v>1095.9999999999998</v>
      </c>
      <c r="AM33" s="11">
        <f t="shared" si="18"/>
        <v>-22895.210438267579</v>
      </c>
      <c r="AN33" s="6">
        <f t="shared" ref="AN33:AP33" si="348">AN32+(365/12)</f>
        <v>1095.9999999999998</v>
      </c>
      <c r="AO33" s="11">
        <f t="shared" si="19"/>
        <v>-22895.210438267579</v>
      </c>
      <c r="AP33" s="6">
        <f t="shared" si="348"/>
        <v>1095.9999999999998</v>
      </c>
      <c r="AQ33" s="11">
        <f t="shared" si="20"/>
        <v>-22895.210438267579</v>
      </c>
      <c r="AR33" s="6">
        <f t="shared" ref="AR33:AT33" si="349">AR32+(365/12)</f>
        <v>1095.9999999999998</v>
      </c>
      <c r="AS33" s="11">
        <f t="shared" si="21"/>
        <v>-22895.210438267579</v>
      </c>
      <c r="AT33" s="6">
        <f t="shared" si="349"/>
        <v>1095.9999999999998</v>
      </c>
      <c r="AU33" s="11">
        <f t="shared" si="22"/>
        <v>-22895.210438267579</v>
      </c>
      <c r="AV33" s="6">
        <f t="shared" ref="AV33:AX33" si="350">AV32+(365/12)</f>
        <v>1095.9999999999998</v>
      </c>
      <c r="AW33" s="11">
        <f t="shared" si="23"/>
        <v>-22895.210438267579</v>
      </c>
      <c r="AX33" s="6">
        <f t="shared" si="350"/>
        <v>1095.9999999999998</v>
      </c>
      <c r="AY33" s="11">
        <f t="shared" si="24"/>
        <v>-22895.210438267579</v>
      </c>
      <c r="AZ33" s="6">
        <f t="shared" ref="AZ33:BB33" si="351">AZ32+(365/12)</f>
        <v>1095.9999999999998</v>
      </c>
      <c r="BA33" s="11">
        <f t="shared" si="25"/>
        <v>-22895.210438267579</v>
      </c>
      <c r="BB33" s="6">
        <f t="shared" si="351"/>
        <v>1095.9999999999998</v>
      </c>
      <c r="BC33" s="11">
        <f t="shared" si="26"/>
        <v>-22895.210438267579</v>
      </c>
      <c r="BD33" s="6">
        <f t="shared" ref="BD33:BF33" si="352">BD32+(365/12)</f>
        <v>1095.9999999999998</v>
      </c>
      <c r="BE33" s="11">
        <f t="shared" si="27"/>
        <v>-22895.210438267579</v>
      </c>
      <c r="BF33" s="6">
        <f t="shared" si="352"/>
        <v>1095.9999999999998</v>
      </c>
      <c r="BG33" s="11">
        <f t="shared" si="28"/>
        <v>-22895.210438267579</v>
      </c>
      <c r="BH33" s="6">
        <f t="shared" ref="BH33:BJ33" si="353">BH32+(365/12)</f>
        <v>1095.9999999999998</v>
      </c>
      <c r="BI33" s="11">
        <f t="shared" si="29"/>
        <v>-22895.210438267579</v>
      </c>
      <c r="BJ33" s="6">
        <f t="shared" si="353"/>
        <v>1095.9999999999998</v>
      </c>
      <c r="BK33" s="11">
        <f t="shared" si="30"/>
        <v>-22895.210438267579</v>
      </c>
      <c r="BL33" s="6">
        <f t="shared" ref="BL33:BN33" si="354">BL32+(365/12)</f>
        <v>1095.9999999999998</v>
      </c>
      <c r="BM33" s="11">
        <f t="shared" si="31"/>
        <v>-22895.210438267579</v>
      </c>
      <c r="BN33" s="6">
        <f t="shared" si="354"/>
        <v>1095.9999999999998</v>
      </c>
      <c r="BO33" s="11">
        <f t="shared" si="32"/>
        <v>-22895.210438267579</v>
      </c>
      <c r="BP33" s="6">
        <f t="shared" ref="BP33:BR33" si="355">BP32+(365/12)</f>
        <v>1095.9999999999998</v>
      </c>
      <c r="BQ33" s="11">
        <f t="shared" si="33"/>
        <v>-22895.210438267579</v>
      </c>
      <c r="BR33" s="6">
        <f t="shared" si="355"/>
        <v>1095.9999999999998</v>
      </c>
      <c r="BS33" s="11">
        <f t="shared" si="34"/>
        <v>-22895.210438267579</v>
      </c>
      <c r="BT33" s="6">
        <f t="shared" ref="BT33:BV33" si="356">BT32+(365/12)</f>
        <v>1095.9999999999998</v>
      </c>
      <c r="BU33" s="11">
        <f t="shared" si="35"/>
        <v>-22895.210438267579</v>
      </c>
      <c r="BV33" s="6">
        <f t="shared" si="356"/>
        <v>1095.9999999999998</v>
      </c>
      <c r="BW33" s="11">
        <f t="shared" si="36"/>
        <v>-22895.210438267579</v>
      </c>
      <c r="BX33" s="6">
        <f t="shared" ref="BX33:BZ33" si="357">BX32+(365/12)</f>
        <v>1095.9999999999998</v>
      </c>
      <c r="BY33" s="11">
        <f t="shared" si="37"/>
        <v>-22895.210438267579</v>
      </c>
      <c r="BZ33" s="72">
        <f t="shared" si="357"/>
        <v>1095.9999999999998</v>
      </c>
      <c r="CA33" s="11">
        <f t="shared" si="38"/>
        <v>-22895.210438267579</v>
      </c>
      <c r="CB33" s="4"/>
    </row>
    <row r="34" spans="1:80">
      <c r="A34" s="1" t="str">
        <f t="shared" si="186"/>
        <v/>
      </c>
      <c r="B34" s="1">
        <f t="shared" si="40"/>
        <v>28</v>
      </c>
      <c r="C34" s="13">
        <f t="shared" si="45"/>
        <v>3564578.5981866019</v>
      </c>
      <c r="D34" s="2">
        <f t="shared" si="46"/>
        <v>47863.661751499727</v>
      </c>
      <c r="E34" s="15">
        <f t="shared" si="4"/>
        <v>29782.609134403207</v>
      </c>
      <c r="F34" s="15">
        <f t="shared" si="331"/>
        <v>18081.05261709652</v>
      </c>
      <c r="G34" s="21">
        <f t="shared" si="332"/>
        <v>29782.609134403207</v>
      </c>
      <c r="H34" s="23">
        <f t="shared" si="5"/>
        <v>28</v>
      </c>
      <c r="I34" s="19">
        <f t="shared" si="6"/>
        <v>27562.5</v>
      </c>
      <c r="J34" s="22">
        <f t="shared" si="42"/>
        <v>27562.5</v>
      </c>
      <c r="K34" s="12">
        <f t="shared" si="43"/>
        <v>5100.5</v>
      </c>
      <c r="L34" s="2">
        <f t="shared" si="48"/>
        <v>416.66666666666669</v>
      </c>
      <c r="M34" s="2">
        <f t="shared" si="49"/>
        <v>83.333333333333329</v>
      </c>
      <c r="N34" s="13">
        <f t="shared" si="50"/>
        <v>166.66666666666666</v>
      </c>
      <c r="O34" s="2">
        <f t="shared" si="51"/>
        <v>83.333333333333329</v>
      </c>
      <c r="P34" s="7">
        <f t="shared" si="333"/>
        <v>8168.75</v>
      </c>
      <c r="Q34" s="15">
        <f t="shared" si="7"/>
        <v>21569.831249999999</v>
      </c>
      <c r="R34" s="21">
        <f t="shared" si="8"/>
        <v>-22941.50427896914</v>
      </c>
      <c r="S34" s="4"/>
      <c r="T34" s="6">
        <f t="shared" si="52"/>
        <v>1126.4166666666665</v>
      </c>
      <c r="U34" s="10"/>
      <c r="V34" s="6">
        <f t="shared" si="52"/>
        <v>1126.4166666666665</v>
      </c>
      <c r="X34" s="6">
        <f t="shared" si="52"/>
        <v>1126.4166666666665</v>
      </c>
      <c r="Y34" s="11">
        <f t="shared" si="11"/>
        <v>-22941.50427896914</v>
      </c>
      <c r="Z34" s="6">
        <f t="shared" si="53"/>
        <v>1126.4166666666665</v>
      </c>
      <c r="AA34" s="11">
        <f t="shared" si="12"/>
        <v>-22941.50427896914</v>
      </c>
      <c r="AB34" s="6">
        <f t="shared" si="53"/>
        <v>1126.4166666666665</v>
      </c>
      <c r="AC34" s="11">
        <f t="shared" si="13"/>
        <v>-22941.50427896914</v>
      </c>
      <c r="AD34" s="6">
        <f t="shared" si="53"/>
        <v>1126.4166666666665</v>
      </c>
      <c r="AE34" s="11">
        <f t="shared" si="14"/>
        <v>-22941.50427896914</v>
      </c>
      <c r="AF34" s="6">
        <f t="shared" ref="AF34:AH34" si="358">AF33+(365/12)</f>
        <v>1126.4166666666665</v>
      </c>
      <c r="AG34" s="11">
        <f t="shared" si="15"/>
        <v>-22941.50427896914</v>
      </c>
      <c r="AH34" s="6">
        <f t="shared" si="358"/>
        <v>1126.4166666666665</v>
      </c>
      <c r="AI34" s="11">
        <f t="shared" si="16"/>
        <v>-22941.50427896914</v>
      </c>
      <c r="AJ34" s="6">
        <f t="shared" ref="AJ34:AL34" si="359">AJ33+(365/12)</f>
        <v>1126.4166666666665</v>
      </c>
      <c r="AK34" s="11">
        <f t="shared" si="17"/>
        <v>-22941.50427896914</v>
      </c>
      <c r="AL34" s="6">
        <f t="shared" si="359"/>
        <v>1126.4166666666665</v>
      </c>
      <c r="AM34" s="11">
        <f t="shared" si="18"/>
        <v>-22941.50427896914</v>
      </c>
      <c r="AN34" s="6">
        <f t="shared" ref="AN34:AP34" si="360">AN33+(365/12)</f>
        <v>1126.4166666666665</v>
      </c>
      <c r="AO34" s="11">
        <f t="shared" si="19"/>
        <v>-22941.50427896914</v>
      </c>
      <c r="AP34" s="6">
        <f t="shared" si="360"/>
        <v>1126.4166666666665</v>
      </c>
      <c r="AQ34" s="11">
        <f t="shared" si="20"/>
        <v>-22941.50427896914</v>
      </c>
      <c r="AR34" s="6">
        <f t="shared" ref="AR34:AT34" si="361">AR33+(365/12)</f>
        <v>1126.4166666666665</v>
      </c>
      <c r="AS34" s="11">
        <f t="shared" si="21"/>
        <v>-22941.50427896914</v>
      </c>
      <c r="AT34" s="6">
        <f t="shared" si="361"/>
        <v>1126.4166666666665</v>
      </c>
      <c r="AU34" s="11">
        <f t="shared" si="22"/>
        <v>-22941.50427896914</v>
      </c>
      <c r="AV34" s="6">
        <f t="shared" ref="AV34:AX34" si="362">AV33+(365/12)</f>
        <v>1126.4166666666665</v>
      </c>
      <c r="AW34" s="11">
        <f t="shared" si="23"/>
        <v>-22941.50427896914</v>
      </c>
      <c r="AX34" s="6">
        <f t="shared" si="362"/>
        <v>1126.4166666666665</v>
      </c>
      <c r="AY34" s="11">
        <f t="shared" si="24"/>
        <v>-22941.50427896914</v>
      </c>
      <c r="AZ34" s="6">
        <f t="shared" ref="AZ34:BB34" si="363">AZ33+(365/12)</f>
        <v>1126.4166666666665</v>
      </c>
      <c r="BA34" s="11">
        <f t="shared" si="25"/>
        <v>-22941.50427896914</v>
      </c>
      <c r="BB34" s="6">
        <f t="shared" si="363"/>
        <v>1126.4166666666665</v>
      </c>
      <c r="BC34" s="11">
        <f t="shared" si="26"/>
        <v>-22941.50427896914</v>
      </c>
      <c r="BD34" s="6">
        <f t="shared" ref="BD34:BF34" si="364">BD33+(365/12)</f>
        <v>1126.4166666666665</v>
      </c>
      <c r="BE34" s="11">
        <f t="shared" si="27"/>
        <v>-22941.50427896914</v>
      </c>
      <c r="BF34" s="6">
        <f t="shared" si="364"/>
        <v>1126.4166666666665</v>
      </c>
      <c r="BG34" s="11">
        <f t="shared" si="28"/>
        <v>-22941.50427896914</v>
      </c>
      <c r="BH34" s="6">
        <f t="shared" ref="BH34:BJ34" si="365">BH33+(365/12)</f>
        <v>1126.4166666666665</v>
      </c>
      <c r="BI34" s="11">
        <f t="shared" si="29"/>
        <v>-22941.50427896914</v>
      </c>
      <c r="BJ34" s="6">
        <f t="shared" si="365"/>
        <v>1126.4166666666665</v>
      </c>
      <c r="BK34" s="11">
        <f t="shared" si="30"/>
        <v>-22941.50427896914</v>
      </c>
      <c r="BL34" s="6">
        <f t="shared" ref="BL34:BN34" si="366">BL33+(365/12)</f>
        <v>1126.4166666666665</v>
      </c>
      <c r="BM34" s="11">
        <f t="shared" si="31"/>
        <v>-22941.50427896914</v>
      </c>
      <c r="BN34" s="6">
        <f t="shared" si="366"/>
        <v>1126.4166666666665</v>
      </c>
      <c r="BO34" s="11">
        <f t="shared" si="32"/>
        <v>-22941.50427896914</v>
      </c>
      <c r="BP34" s="6">
        <f t="shared" ref="BP34:BR34" si="367">BP33+(365/12)</f>
        <v>1126.4166666666665</v>
      </c>
      <c r="BQ34" s="11">
        <f t="shared" si="33"/>
        <v>-22941.50427896914</v>
      </c>
      <c r="BR34" s="6">
        <f t="shared" si="367"/>
        <v>1126.4166666666665</v>
      </c>
      <c r="BS34" s="11">
        <f t="shared" si="34"/>
        <v>-22941.50427896914</v>
      </c>
      <c r="BT34" s="6">
        <f t="shared" ref="BT34:BV34" si="368">BT33+(365/12)</f>
        <v>1126.4166666666665</v>
      </c>
      <c r="BU34" s="11">
        <f t="shared" si="35"/>
        <v>-22941.50427896914</v>
      </c>
      <c r="BV34" s="6">
        <f t="shared" si="368"/>
        <v>1126.4166666666665</v>
      </c>
      <c r="BW34" s="11">
        <f t="shared" si="36"/>
        <v>-22941.50427896914</v>
      </c>
      <c r="BX34" s="6">
        <f t="shared" ref="BX34:BZ34" si="369">BX33+(365/12)</f>
        <v>1126.4166666666665</v>
      </c>
      <c r="BY34" s="11">
        <f t="shared" si="37"/>
        <v>-22941.50427896914</v>
      </c>
      <c r="BZ34" s="72">
        <f t="shared" si="369"/>
        <v>1126.4166666666665</v>
      </c>
      <c r="CA34" s="11">
        <f t="shared" si="38"/>
        <v>-22941.50427896914</v>
      </c>
      <c r="CB34" s="4"/>
    </row>
    <row r="35" spans="1:80">
      <c r="A35" s="1" t="str">
        <f t="shared" si="186"/>
        <v/>
      </c>
      <c r="B35" s="1">
        <f t="shared" si="40"/>
        <v>29</v>
      </c>
      <c r="C35" s="13">
        <f t="shared" si="45"/>
        <v>3546497.5455695055</v>
      </c>
      <c r="D35" s="2">
        <f t="shared" si="46"/>
        <v>47863.661751499727</v>
      </c>
      <c r="E35" s="15">
        <f t="shared" si="4"/>
        <v>29631.539124863364</v>
      </c>
      <c r="F35" s="15">
        <f t="shared" si="331"/>
        <v>18232.122626636363</v>
      </c>
      <c r="G35" s="21">
        <f t="shared" si="332"/>
        <v>29631.539124863364</v>
      </c>
      <c r="H35" s="23">
        <f t="shared" si="5"/>
        <v>29</v>
      </c>
      <c r="I35" s="19">
        <f t="shared" si="6"/>
        <v>27562.5</v>
      </c>
      <c r="J35" s="22">
        <f t="shared" si="42"/>
        <v>27562.5</v>
      </c>
      <c r="K35" s="12">
        <f t="shared" si="43"/>
        <v>5100.5</v>
      </c>
      <c r="L35" s="2">
        <f t="shared" si="48"/>
        <v>416.66666666666669</v>
      </c>
      <c r="M35" s="2">
        <f t="shared" si="49"/>
        <v>83.333333333333329</v>
      </c>
      <c r="N35" s="13">
        <f t="shared" si="50"/>
        <v>166.66666666666666</v>
      </c>
      <c r="O35" s="2">
        <f t="shared" si="51"/>
        <v>83.333333333333329</v>
      </c>
      <c r="P35" s="7">
        <f t="shared" si="333"/>
        <v>8168.75</v>
      </c>
      <c r="Q35" s="15">
        <f t="shared" si="7"/>
        <v>21569.831249999999</v>
      </c>
      <c r="R35" s="21">
        <f t="shared" si="8"/>
        <v>-22988.184911916946</v>
      </c>
      <c r="S35" s="4"/>
      <c r="T35" s="6">
        <f t="shared" si="52"/>
        <v>1156.8333333333333</v>
      </c>
      <c r="U35" s="10"/>
      <c r="V35" s="6">
        <f t="shared" si="52"/>
        <v>1156.8333333333333</v>
      </c>
      <c r="X35" s="6">
        <f t="shared" si="52"/>
        <v>1156.8333333333333</v>
      </c>
      <c r="Y35" s="11">
        <f t="shared" si="11"/>
        <v>-22988.184911916946</v>
      </c>
      <c r="Z35" s="6">
        <f t="shared" si="53"/>
        <v>1156.8333333333333</v>
      </c>
      <c r="AA35" s="11">
        <f t="shared" si="12"/>
        <v>-22988.184911916946</v>
      </c>
      <c r="AB35" s="6">
        <f t="shared" si="53"/>
        <v>1156.8333333333333</v>
      </c>
      <c r="AC35" s="11">
        <f t="shared" si="13"/>
        <v>-22988.184911916946</v>
      </c>
      <c r="AD35" s="6">
        <f t="shared" si="53"/>
        <v>1156.8333333333333</v>
      </c>
      <c r="AE35" s="11">
        <f t="shared" si="14"/>
        <v>-22988.184911916946</v>
      </c>
      <c r="AF35" s="6">
        <f t="shared" ref="AF35:AH35" si="370">AF34+(365/12)</f>
        <v>1156.8333333333333</v>
      </c>
      <c r="AG35" s="11">
        <f t="shared" si="15"/>
        <v>-22988.184911916946</v>
      </c>
      <c r="AH35" s="6">
        <f t="shared" si="370"/>
        <v>1156.8333333333333</v>
      </c>
      <c r="AI35" s="11">
        <f t="shared" si="16"/>
        <v>-22988.184911916946</v>
      </c>
      <c r="AJ35" s="6">
        <f t="shared" ref="AJ35:AL35" si="371">AJ34+(365/12)</f>
        <v>1156.8333333333333</v>
      </c>
      <c r="AK35" s="11">
        <f t="shared" si="17"/>
        <v>-22988.184911916946</v>
      </c>
      <c r="AL35" s="6">
        <f t="shared" si="371"/>
        <v>1156.8333333333333</v>
      </c>
      <c r="AM35" s="11">
        <f t="shared" si="18"/>
        <v>-22988.184911916946</v>
      </c>
      <c r="AN35" s="6">
        <f t="shared" ref="AN35:AP35" si="372">AN34+(365/12)</f>
        <v>1156.8333333333333</v>
      </c>
      <c r="AO35" s="11">
        <f t="shared" si="19"/>
        <v>-22988.184911916946</v>
      </c>
      <c r="AP35" s="6">
        <f t="shared" si="372"/>
        <v>1156.8333333333333</v>
      </c>
      <c r="AQ35" s="11">
        <f t="shared" si="20"/>
        <v>-22988.184911916946</v>
      </c>
      <c r="AR35" s="6">
        <f t="shared" ref="AR35:AT35" si="373">AR34+(365/12)</f>
        <v>1156.8333333333333</v>
      </c>
      <c r="AS35" s="11">
        <f t="shared" si="21"/>
        <v>-22988.184911916946</v>
      </c>
      <c r="AT35" s="6">
        <f t="shared" si="373"/>
        <v>1156.8333333333333</v>
      </c>
      <c r="AU35" s="11">
        <f t="shared" si="22"/>
        <v>-22988.184911916946</v>
      </c>
      <c r="AV35" s="6">
        <f t="shared" ref="AV35:AX35" si="374">AV34+(365/12)</f>
        <v>1156.8333333333333</v>
      </c>
      <c r="AW35" s="11">
        <f t="shared" si="23"/>
        <v>-22988.184911916946</v>
      </c>
      <c r="AX35" s="6">
        <f t="shared" si="374"/>
        <v>1156.8333333333333</v>
      </c>
      <c r="AY35" s="11">
        <f t="shared" si="24"/>
        <v>-22988.184911916946</v>
      </c>
      <c r="AZ35" s="6">
        <f t="shared" ref="AZ35:BB35" si="375">AZ34+(365/12)</f>
        <v>1156.8333333333333</v>
      </c>
      <c r="BA35" s="11">
        <f t="shared" si="25"/>
        <v>-22988.184911916946</v>
      </c>
      <c r="BB35" s="6">
        <f t="shared" si="375"/>
        <v>1156.8333333333333</v>
      </c>
      <c r="BC35" s="11">
        <f t="shared" si="26"/>
        <v>-22988.184911916946</v>
      </c>
      <c r="BD35" s="6">
        <f t="shared" ref="BD35:BF35" si="376">BD34+(365/12)</f>
        <v>1156.8333333333333</v>
      </c>
      <c r="BE35" s="11">
        <f t="shared" si="27"/>
        <v>-22988.184911916946</v>
      </c>
      <c r="BF35" s="6">
        <f t="shared" si="376"/>
        <v>1156.8333333333333</v>
      </c>
      <c r="BG35" s="11">
        <f t="shared" si="28"/>
        <v>-22988.184911916946</v>
      </c>
      <c r="BH35" s="6">
        <f t="shared" ref="BH35:BJ35" si="377">BH34+(365/12)</f>
        <v>1156.8333333333333</v>
      </c>
      <c r="BI35" s="11">
        <f t="shared" si="29"/>
        <v>-22988.184911916946</v>
      </c>
      <c r="BJ35" s="6">
        <f t="shared" si="377"/>
        <v>1156.8333333333333</v>
      </c>
      <c r="BK35" s="11">
        <f t="shared" si="30"/>
        <v>-22988.184911916946</v>
      </c>
      <c r="BL35" s="6">
        <f t="shared" ref="BL35:BN35" si="378">BL34+(365/12)</f>
        <v>1156.8333333333333</v>
      </c>
      <c r="BM35" s="11">
        <f t="shared" si="31"/>
        <v>-22988.184911916946</v>
      </c>
      <c r="BN35" s="6">
        <f t="shared" si="378"/>
        <v>1156.8333333333333</v>
      </c>
      <c r="BO35" s="11">
        <f t="shared" si="32"/>
        <v>-22988.184911916946</v>
      </c>
      <c r="BP35" s="6">
        <f t="shared" ref="BP35:BR35" si="379">BP34+(365/12)</f>
        <v>1156.8333333333333</v>
      </c>
      <c r="BQ35" s="11">
        <f t="shared" si="33"/>
        <v>-22988.184911916946</v>
      </c>
      <c r="BR35" s="6">
        <f t="shared" si="379"/>
        <v>1156.8333333333333</v>
      </c>
      <c r="BS35" s="11">
        <f t="shared" si="34"/>
        <v>-22988.184911916946</v>
      </c>
      <c r="BT35" s="6">
        <f t="shared" ref="BT35:BV35" si="380">BT34+(365/12)</f>
        <v>1156.8333333333333</v>
      </c>
      <c r="BU35" s="11">
        <f t="shared" si="35"/>
        <v>-22988.184911916946</v>
      </c>
      <c r="BV35" s="6">
        <f t="shared" si="380"/>
        <v>1156.8333333333333</v>
      </c>
      <c r="BW35" s="11">
        <f t="shared" si="36"/>
        <v>-22988.184911916946</v>
      </c>
      <c r="BX35" s="6">
        <f t="shared" ref="BX35:BZ35" si="381">BX34+(365/12)</f>
        <v>1156.8333333333333</v>
      </c>
      <c r="BY35" s="11">
        <f t="shared" si="37"/>
        <v>-22988.184911916946</v>
      </c>
      <c r="BZ35" s="72">
        <f t="shared" si="381"/>
        <v>1156.8333333333333</v>
      </c>
      <c r="CA35" s="11">
        <f t="shared" si="38"/>
        <v>-22988.184911916946</v>
      </c>
      <c r="CB35" s="4"/>
    </row>
    <row r="36" spans="1:80">
      <c r="A36" s="1" t="str">
        <f t="shared" si="186"/>
        <v/>
      </c>
      <c r="B36" s="1">
        <f t="shared" si="40"/>
        <v>30</v>
      </c>
      <c r="C36" s="13">
        <f t="shared" si="45"/>
        <v>3528265.4229428694</v>
      </c>
      <c r="D36" s="2">
        <f t="shared" si="46"/>
        <v>47863.661751499727</v>
      </c>
      <c r="E36" s="15">
        <f t="shared" si="4"/>
        <v>29479.206901874692</v>
      </c>
      <c r="F36" s="15">
        <f t="shared" si="331"/>
        <v>18384.454849625035</v>
      </c>
      <c r="G36" s="21">
        <f t="shared" si="332"/>
        <v>29479.206901874692</v>
      </c>
      <c r="H36" s="23">
        <f t="shared" si="5"/>
        <v>30</v>
      </c>
      <c r="I36" s="19">
        <f t="shared" si="6"/>
        <v>27562.5</v>
      </c>
      <c r="J36" s="22">
        <f t="shared" si="42"/>
        <v>27562.5</v>
      </c>
      <c r="K36" s="12">
        <f t="shared" si="43"/>
        <v>5100.5</v>
      </c>
      <c r="L36" s="2">
        <f t="shared" si="48"/>
        <v>416.66666666666669</v>
      </c>
      <c r="M36" s="2">
        <f t="shared" si="49"/>
        <v>83.333333333333329</v>
      </c>
      <c r="N36" s="13">
        <f t="shared" si="50"/>
        <v>166.66666666666666</v>
      </c>
      <c r="O36" s="2">
        <f t="shared" si="51"/>
        <v>83.333333333333329</v>
      </c>
      <c r="P36" s="7">
        <f t="shared" si="333"/>
        <v>8168.75</v>
      </c>
      <c r="Q36" s="15">
        <f t="shared" si="7"/>
        <v>21569.831249999999</v>
      </c>
      <c r="R36" s="21">
        <f t="shared" si="8"/>
        <v>-23035.255568820448</v>
      </c>
      <c r="S36" s="4"/>
      <c r="T36" s="6">
        <f t="shared" si="52"/>
        <v>1187.25</v>
      </c>
      <c r="U36" s="10"/>
      <c r="V36" s="6">
        <f t="shared" si="52"/>
        <v>1187.25</v>
      </c>
      <c r="X36" s="6">
        <f t="shared" si="52"/>
        <v>1187.25</v>
      </c>
      <c r="Y36" s="11">
        <f t="shared" si="11"/>
        <v>-23035.255568820448</v>
      </c>
      <c r="Z36" s="6">
        <f t="shared" si="53"/>
        <v>1187.25</v>
      </c>
      <c r="AA36" s="11">
        <f t="shared" si="12"/>
        <v>-23035.255568820448</v>
      </c>
      <c r="AB36" s="6">
        <f t="shared" si="53"/>
        <v>1187.25</v>
      </c>
      <c r="AC36" s="11">
        <f t="shared" si="13"/>
        <v>-23035.255568820448</v>
      </c>
      <c r="AD36" s="6">
        <f t="shared" si="53"/>
        <v>1187.25</v>
      </c>
      <c r="AE36" s="11">
        <f t="shared" si="14"/>
        <v>-23035.255568820448</v>
      </c>
      <c r="AF36" s="6">
        <f t="shared" ref="AF36:AH36" si="382">AF35+(365/12)</f>
        <v>1187.25</v>
      </c>
      <c r="AG36" s="11">
        <f t="shared" si="15"/>
        <v>-23035.255568820448</v>
      </c>
      <c r="AH36" s="6">
        <f t="shared" si="382"/>
        <v>1187.25</v>
      </c>
      <c r="AI36" s="11">
        <f t="shared" si="16"/>
        <v>-23035.255568820448</v>
      </c>
      <c r="AJ36" s="6">
        <f t="shared" ref="AJ36:AL36" si="383">AJ35+(365/12)</f>
        <v>1187.25</v>
      </c>
      <c r="AK36" s="11">
        <f t="shared" si="17"/>
        <v>-23035.255568820448</v>
      </c>
      <c r="AL36" s="6">
        <f t="shared" si="383"/>
        <v>1187.25</v>
      </c>
      <c r="AM36" s="11">
        <f t="shared" si="18"/>
        <v>-23035.255568820448</v>
      </c>
      <c r="AN36" s="6">
        <f t="shared" ref="AN36:AP36" si="384">AN35+(365/12)</f>
        <v>1187.25</v>
      </c>
      <c r="AO36" s="11">
        <f t="shared" si="19"/>
        <v>-23035.255568820448</v>
      </c>
      <c r="AP36" s="6">
        <f t="shared" si="384"/>
        <v>1187.25</v>
      </c>
      <c r="AQ36" s="11">
        <f t="shared" si="20"/>
        <v>-23035.255568820448</v>
      </c>
      <c r="AR36" s="6">
        <f t="shared" ref="AR36:AT36" si="385">AR35+(365/12)</f>
        <v>1187.25</v>
      </c>
      <c r="AS36" s="11">
        <f t="shared" si="21"/>
        <v>-23035.255568820448</v>
      </c>
      <c r="AT36" s="6">
        <f t="shared" si="385"/>
        <v>1187.25</v>
      </c>
      <c r="AU36" s="11">
        <f t="shared" si="22"/>
        <v>-23035.255568820448</v>
      </c>
      <c r="AV36" s="6">
        <f t="shared" ref="AV36:AX36" si="386">AV35+(365/12)</f>
        <v>1187.25</v>
      </c>
      <c r="AW36" s="11">
        <f t="shared" si="23"/>
        <v>-23035.255568820448</v>
      </c>
      <c r="AX36" s="6">
        <f t="shared" si="386"/>
        <v>1187.25</v>
      </c>
      <c r="AY36" s="11">
        <f t="shared" si="24"/>
        <v>-23035.255568820448</v>
      </c>
      <c r="AZ36" s="6">
        <f t="shared" ref="AZ36:BB36" si="387">AZ35+(365/12)</f>
        <v>1187.25</v>
      </c>
      <c r="BA36" s="11">
        <f t="shared" si="25"/>
        <v>-23035.255568820448</v>
      </c>
      <c r="BB36" s="6">
        <f t="shared" si="387"/>
        <v>1187.25</v>
      </c>
      <c r="BC36" s="11">
        <f t="shared" si="26"/>
        <v>-23035.255568820448</v>
      </c>
      <c r="BD36" s="6">
        <f t="shared" ref="BD36:BF36" si="388">BD35+(365/12)</f>
        <v>1187.25</v>
      </c>
      <c r="BE36" s="11">
        <f t="shared" si="27"/>
        <v>-23035.255568820448</v>
      </c>
      <c r="BF36" s="6">
        <f t="shared" si="388"/>
        <v>1187.25</v>
      </c>
      <c r="BG36" s="11">
        <f t="shared" si="28"/>
        <v>-23035.255568820448</v>
      </c>
      <c r="BH36" s="6">
        <f t="shared" ref="BH36:BJ36" si="389">BH35+(365/12)</f>
        <v>1187.25</v>
      </c>
      <c r="BI36" s="11">
        <f t="shared" si="29"/>
        <v>-23035.255568820448</v>
      </c>
      <c r="BJ36" s="6">
        <f t="shared" si="389"/>
        <v>1187.25</v>
      </c>
      <c r="BK36" s="11">
        <f t="shared" si="30"/>
        <v>-23035.255568820448</v>
      </c>
      <c r="BL36" s="6">
        <f t="shared" ref="BL36:BN36" si="390">BL35+(365/12)</f>
        <v>1187.25</v>
      </c>
      <c r="BM36" s="11">
        <f t="shared" si="31"/>
        <v>-23035.255568820448</v>
      </c>
      <c r="BN36" s="6">
        <f t="shared" si="390"/>
        <v>1187.25</v>
      </c>
      <c r="BO36" s="11">
        <f t="shared" si="32"/>
        <v>-23035.255568820448</v>
      </c>
      <c r="BP36" s="6">
        <f t="shared" ref="BP36:BR36" si="391">BP35+(365/12)</f>
        <v>1187.25</v>
      </c>
      <c r="BQ36" s="11">
        <f t="shared" si="33"/>
        <v>-23035.255568820448</v>
      </c>
      <c r="BR36" s="6">
        <f t="shared" si="391"/>
        <v>1187.25</v>
      </c>
      <c r="BS36" s="11">
        <f t="shared" si="34"/>
        <v>-23035.255568820448</v>
      </c>
      <c r="BT36" s="6">
        <f t="shared" ref="BT36:BV36" si="392">BT35+(365/12)</f>
        <v>1187.25</v>
      </c>
      <c r="BU36" s="11">
        <f t="shared" si="35"/>
        <v>-23035.255568820448</v>
      </c>
      <c r="BV36" s="6">
        <f t="shared" si="392"/>
        <v>1187.25</v>
      </c>
      <c r="BW36" s="11">
        <f t="shared" si="36"/>
        <v>-23035.255568820448</v>
      </c>
      <c r="BX36" s="6">
        <f t="shared" ref="BX36:BZ36" si="393">BX35+(365/12)</f>
        <v>1187.25</v>
      </c>
      <c r="BY36" s="11">
        <f t="shared" si="37"/>
        <v>-23035.255568820448</v>
      </c>
      <c r="BZ36" s="72">
        <f t="shared" si="393"/>
        <v>1187.25</v>
      </c>
      <c r="CA36" s="11">
        <f t="shared" si="38"/>
        <v>-23035.255568820448</v>
      </c>
      <c r="CB36" s="4"/>
    </row>
    <row r="37" spans="1:80">
      <c r="A37" s="1" t="str">
        <f t="shared" si="186"/>
        <v/>
      </c>
      <c r="B37" s="1">
        <f t="shared" si="40"/>
        <v>31</v>
      </c>
      <c r="C37" s="13">
        <f t="shared" si="45"/>
        <v>3509880.9680932444</v>
      </c>
      <c r="D37" s="2">
        <f t="shared" si="46"/>
        <v>47863.661751499727</v>
      </c>
      <c r="E37" s="15">
        <f t="shared" si="4"/>
        <v>29325.601919447312</v>
      </c>
      <c r="F37" s="15">
        <f t="shared" si="331"/>
        <v>18538.059832052415</v>
      </c>
      <c r="G37" s="21">
        <f t="shared" si="332"/>
        <v>29325.601919447312</v>
      </c>
      <c r="H37" s="23">
        <f t="shared" si="5"/>
        <v>31</v>
      </c>
      <c r="I37" s="19">
        <f t="shared" si="6"/>
        <v>27562.5</v>
      </c>
      <c r="J37" s="22">
        <f t="shared" si="42"/>
        <v>27562.5</v>
      </c>
      <c r="K37" s="12">
        <f t="shared" si="43"/>
        <v>5100.5</v>
      </c>
      <c r="L37" s="2">
        <f t="shared" si="48"/>
        <v>416.66666666666669</v>
      </c>
      <c r="M37" s="2">
        <f t="shared" si="49"/>
        <v>83.333333333333329</v>
      </c>
      <c r="N37" s="13">
        <f t="shared" si="50"/>
        <v>166.66666666666666</v>
      </c>
      <c r="O37" s="2">
        <f t="shared" si="51"/>
        <v>83.333333333333329</v>
      </c>
      <c r="P37" s="7">
        <f t="shared" si="333"/>
        <v>8168.75</v>
      </c>
      <c r="Q37" s="15">
        <f t="shared" si="7"/>
        <v>21569.831249999999</v>
      </c>
      <c r="R37" s="21">
        <f t="shared" si="8"/>
        <v>-23082.719508390506</v>
      </c>
      <c r="S37" s="4"/>
      <c r="T37" s="6">
        <f t="shared" si="52"/>
        <v>1217.6666666666667</v>
      </c>
      <c r="U37" s="10"/>
      <c r="V37" s="6">
        <f t="shared" si="52"/>
        <v>1217.6666666666667</v>
      </c>
      <c r="X37" s="6">
        <f t="shared" si="52"/>
        <v>1217.6666666666667</v>
      </c>
      <c r="Y37" s="11">
        <f t="shared" si="11"/>
        <v>-23082.719508390506</v>
      </c>
      <c r="Z37" s="6">
        <f t="shared" si="53"/>
        <v>1217.6666666666667</v>
      </c>
      <c r="AA37" s="11">
        <f t="shared" si="12"/>
        <v>-23082.719508390506</v>
      </c>
      <c r="AB37" s="6">
        <f t="shared" si="53"/>
        <v>1217.6666666666667</v>
      </c>
      <c r="AC37" s="11">
        <f t="shared" si="13"/>
        <v>-23082.719508390506</v>
      </c>
      <c r="AD37" s="6">
        <f t="shared" si="53"/>
        <v>1217.6666666666667</v>
      </c>
      <c r="AE37" s="11">
        <f t="shared" si="14"/>
        <v>-23082.719508390506</v>
      </c>
      <c r="AF37" s="6">
        <f t="shared" ref="AF37:AH37" si="394">AF36+(365/12)</f>
        <v>1217.6666666666667</v>
      </c>
      <c r="AG37" s="11">
        <f t="shared" si="15"/>
        <v>-23082.719508390506</v>
      </c>
      <c r="AH37" s="6">
        <f t="shared" si="394"/>
        <v>1217.6666666666667</v>
      </c>
      <c r="AI37" s="11">
        <f t="shared" si="16"/>
        <v>-23082.719508390506</v>
      </c>
      <c r="AJ37" s="6">
        <f t="shared" ref="AJ37:AL37" si="395">AJ36+(365/12)</f>
        <v>1217.6666666666667</v>
      </c>
      <c r="AK37" s="11">
        <f t="shared" si="17"/>
        <v>-23082.719508390506</v>
      </c>
      <c r="AL37" s="6">
        <f t="shared" si="395"/>
        <v>1217.6666666666667</v>
      </c>
      <c r="AM37" s="11">
        <f t="shared" si="18"/>
        <v>-23082.719508390506</v>
      </c>
      <c r="AN37" s="6">
        <f t="shared" ref="AN37:AP37" si="396">AN36+(365/12)</f>
        <v>1217.6666666666667</v>
      </c>
      <c r="AO37" s="11">
        <f t="shared" si="19"/>
        <v>-23082.719508390506</v>
      </c>
      <c r="AP37" s="6">
        <f t="shared" si="396"/>
        <v>1217.6666666666667</v>
      </c>
      <c r="AQ37" s="11">
        <f t="shared" si="20"/>
        <v>-23082.719508390506</v>
      </c>
      <c r="AR37" s="6">
        <f t="shared" ref="AR37:AT37" si="397">AR36+(365/12)</f>
        <v>1217.6666666666667</v>
      </c>
      <c r="AS37" s="11">
        <f t="shared" si="21"/>
        <v>-23082.719508390506</v>
      </c>
      <c r="AT37" s="6">
        <f t="shared" si="397"/>
        <v>1217.6666666666667</v>
      </c>
      <c r="AU37" s="11">
        <f t="shared" si="22"/>
        <v>-23082.719508390506</v>
      </c>
      <c r="AV37" s="6">
        <f t="shared" ref="AV37:AX37" si="398">AV36+(365/12)</f>
        <v>1217.6666666666667</v>
      </c>
      <c r="AW37" s="11">
        <f t="shared" si="23"/>
        <v>-23082.719508390506</v>
      </c>
      <c r="AX37" s="6">
        <f t="shared" si="398"/>
        <v>1217.6666666666667</v>
      </c>
      <c r="AY37" s="11">
        <f t="shared" si="24"/>
        <v>-23082.719508390506</v>
      </c>
      <c r="AZ37" s="6">
        <f t="shared" ref="AZ37:BB37" si="399">AZ36+(365/12)</f>
        <v>1217.6666666666667</v>
      </c>
      <c r="BA37" s="11">
        <f t="shared" si="25"/>
        <v>-23082.719508390506</v>
      </c>
      <c r="BB37" s="6">
        <f t="shared" si="399"/>
        <v>1217.6666666666667</v>
      </c>
      <c r="BC37" s="11">
        <f t="shared" si="26"/>
        <v>-23082.719508390506</v>
      </c>
      <c r="BD37" s="6">
        <f t="shared" ref="BD37:BF37" si="400">BD36+(365/12)</f>
        <v>1217.6666666666667</v>
      </c>
      <c r="BE37" s="11">
        <f t="shared" si="27"/>
        <v>-23082.719508390506</v>
      </c>
      <c r="BF37" s="6">
        <f t="shared" si="400"/>
        <v>1217.6666666666667</v>
      </c>
      <c r="BG37" s="11">
        <f t="shared" si="28"/>
        <v>-23082.719508390506</v>
      </c>
      <c r="BH37" s="6">
        <f t="shared" ref="BH37:BJ37" si="401">BH36+(365/12)</f>
        <v>1217.6666666666667</v>
      </c>
      <c r="BI37" s="11">
        <f t="shared" si="29"/>
        <v>-23082.719508390506</v>
      </c>
      <c r="BJ37" s="6">
        <f t="shared" si="401"/>
        <v>1217.6666666666667</v>
      </c>
      <c r="BK37" s="11">
        <f t="shared" si="30"/>
        <v>-23082.719508390506</v>
      </c>
      <c r="BL37" s="6">
        <f t="shared" ref="BL37:BN37" si="402">BL36+(365/12)</f>
        <v>1217.6666666666667</v>
      </c>
      <c r="BM37" s="11">
        <f t="shared" si="31"/>
        <v>-23082.719508390506</v>
      </c>
      <c r="BN37" s="6">
        <f t="shared" si="402"/>
        <v>1217.6666666666667</v>
      </c>
      <c r="BO37" s="11">
        <f t="shared" si="32"/>
        <v>-23082.719508390506</v>
      </c>
      <c r="BP37" s="6">
        <f t="shared" ref="BP37:BR37" si="403">BP36+(365/12)</f>
        <v>1217.6666666666667</v>
      </c>
      <c r="BQ37" s="11">
        <f t="shared" si="33"/>
        <v>-23082.719508390506</v>
      </c>
      <c r="BR37" s="6">
        <f t="shared" si="403"/>
        <v>1217.6666666666667</v>
      </c>
      <c r="BS37" s="11">
        <f t="shared" si="34"/>
        <v>-23082.719508390506</v>
      </c>
      <c r="BT37" s="6">
        <f t="shared" ref="BT37:BV37" si="404">BT36+(365/12)</f>
        <v>1217.6666666666667</v>
      </c>
      <c r="BU37" s="11">
        <f t="shared" si="35"/>
        <v>-23082.719508390506</v>
      </c>
      <c r="BV37" s="6">
        <f t="shared" si="404"/>
        <v>1217.6666666666667</v>
      </c>
      <c r="BW37" s="11">
        <f t="shared" si="36"/>
        <v>-23082.719508390506</v>
      </c>
      <c r="BX37" s="6">
        <f t="shared" ref="BX37:BZ37" si="405">BX36+(365/12)</f>
        <v>1217.6666666666667</v>
      </c>
      <c r="BY37" s="11">
        <f t="shared" si="37"/>
        <v>-23082.719508390506</v>
      </c>
      <c r="BZ37" s="72">
        <f t="shared" si="405"/>
        <v>1217.6666666666667</v>
      </c>
      <c r="CA37" s="11">
        <f t="shared" si="38"/>
        <v>-23082.719508390506</v>
      </c>
      <c r="CB37" s="4"/>
    </row>
    <row r="38" spans="1:80">
      <c r="A38" s="1" t="str">
        <f t="shared" si="186"/>
        <v/>
      </c>
      <c r="B38" s="1">
        <f t="shared" si="40"/>
        <v>32</v>
      </c>
      <c r="C38" s="13">
        <f t="shared" si="45"/>
        <v>3491342.908261192</v>
      </c>
      <c r="D38" s="2">
        <f t="shared" si="46"/>
        <v>47863.661751499727</v>
      </c>
      <c r="E38" s="15">
        <f t="shared" si="4"/>
        <v>29170.71354347797</v>
      </c>
      <c r="F38" s="15">
        <f t="shared" si="331"/>
        <v>18692.948208021757</v>
      </c>
      <c r="G38" s="21">
        <f t="shared" si="332"/>
        <v>29170.71354347797</v>
      </c>
      <c r="H38" s="23">
        <f t="shared" si="5"/>
        <v>32</v>
      </c>
      <c r="I38" s="19">
        <f t="shared" si="6"/>
        <v>27562.5</v>
      </c>
      <c r="J38" s="22">
        <f t="shared" si="42"/>
        <v>27562.5</v>
      </c>
      <c r="K38" s="12">
        <f t="shared" si="43"/>
        <v>5100.5</v>
      </c>
      <c r="L38" s="2">
        <f t="shared" si="48"/>
        <v>416.66666666666669</v>
      </c>
      <c r="M38" s="2">
        <f t="shared" si="49"/>
        <v>83.333333333333329</v>
      </c>
      <c r="N38" s="13">
        <f t="shared" si="50"/>
        <v>166.66666666666666</v>
      </c>
      <c r="O38" s="2">
        <f t="shared" si="51"/>
        <v>83.333333333333329</v>
      </c>
      <c r="P38" s="7">
        <f t="shared" si="333"/>
        <v>8168.75</v>
      </c>
      <c r="Q38" s="15">
        <f t="shared" si="7"/>
        <v>21569.831249999999</v>
      </c>
      <c r="R38" s="21">
        <f t="shared" si="8"/>
        <v>-23130.580016565033</v>
      </c>
      <c r="S38" s="4"/>
      <c r="T38" s="6">
        <f t="shared" si="52"/>
        <v>1248.0833333333335</v>
      </c>
      <c r="U38" s="10"/>
      <c r="V38" s="6">
        <f t="shared" si="52"/>
        <v>1248.0833333333335</v>
      </c>
      <c r="X38" s="6">
        <f t="shared" si="52"/>
        <v>1248.0833333333335</v>
      </c>
      <c r="Y38" s="11">
        <f t="shared" si="11"/>
        <v>-23130.580016565033</v>
      </c>
      <c r="Z38" s="6">
        <f t="shared" si="53"/>
        <v>1248.0833333333335</v>
      </c>
      <c r="AA38" s="11">
        <f t="shared" si="12"/>
        <v>-23130.580016565033</v>
      </c>
      <c r="AB38" s="6">
        <f t="shared" si="53"/>
        <v>1248.0833333333335</v>
      </c>
      <c r="AC38" s="11">
        <f t="shared" si="13"/>
        <v>-23130.580016565033</v>
      </c>
      <c r="AD38" s="6">
        <f t="shared" si="53"/>
        <v>1248.0833333333335</v>
      </c>
      <c r="AE38" s="11">
        <f t="shared" si="14"/>
        <v>-23130.580016565033</v>
      </c>
      <c r="AF38" s="6">
        <f t="shared" ref="AF38:AH38" si="406">AF37+(365/12)</f>
        <v>1248.0833333333335</v>
      </c>
      <c r="AG38" s="11">
        <f t="shared" si="15"/>
        <v>-23130.580016565033</v>
      </c>
      <c r="AH38" s="6">
        <f t="shared" si="406"/>
        <v>1248.0833333333335</v>
      </c>
      <c r="AI38" s="11">
        <f t="shared" si="16"/>
        <v>-23130.580016565033</v>
      </c>
      <c r="AJ38" s="6">
        <f t="shared" ref="AJ38:AL38" si="407">AJ37+(365/12)</f>
        <v>1248.0833333333335</v>
      </c>
      <c r="AK38" s="11">
        <f t="shared" si="17"/>
        <v>-23130.580016565033</v>
      </c>
      <c r="AL38" s="6">
        <f t="shared" si="407"/>
        <v>1248.0833333333335</v>
      </c>
      <c r="AM38" s="11">
        <f t="shared" si="18"/>
        <v>-23130.580016565033</v>
      </c>
      <c r="AN38" s="6">
        <f t="shared" ref="AN38:AP38" si="408">AN37+(365/12)</f>
        <v>1248.0833333333335</v>
      </c>
      <c r="AO38" s="11">
        <f t="shared" si="19"/>
        <v>-23130.580016565033</v>
      </c>
      <c r="AP38" s="6">
        <f t="shared" si="408"/>
        <v>1248.0833333333335</v>
      </c>
      <c r="AQ38" s="11">
        <f t="shared" si="20"/>
        <v>-23130.580016565033</v>
      </c>
      <c r="AR38" s="6">
        <f t="shared" ref="AR38:AT38" si="409">AR37+(365/12)</f>
        <v>1248.0833333333335</v>
      </c>
      <c r="AS38" s="11">
        <f t="shared" si="21"/>
        <v>-23130.580016565033</v>
      </c>
      <c r="AT38" s="6">
        <f t="shared" si="409"/>
        <v>1248.0833333333335</v>
      </c>
      <c r="AU38" s="11">
        <f t="shared" si="22"/>
        <v>-23130.580016565033</v>
      </c>
      <c r="AV38" s="6">
        <f t="shared" ref="AV38:AX38" si="410">AV37+(365/12)</f>
        <v>1248.0833333333335</v>
      </c>
      <c r="AW38" s="11">
        <f t="shared" si="23"/>
        <v>-23130.580016565033</v>
      </c>
      <c r="AX38" s="6">
        <f t="shared" si="410"/>
        <v>1248.0833333333335</v>
      </c>
      <c r="AY38" s="11">
        <f t="shared" si="24"/>
        <v>-23130.580016565033</v>
      </c>
      <c r="AZ38" s="6">
        <f t="shared" ref="AZ38:BB38" si="411">AZ37+(365/12)</f>
        <v>1248.0833333333335</v>
      </c>
      <c r="BA38" s="11">
        <f t="shared" si="25"/>
        <v>-23130.580016565033</v>
      </c>
      <c r="BB38" s="6">
        <f t="shared" si="411"/>
        <v>1248.0833333333335</v>
      </c>
      <c r="BC38" s="11">
        <f t="shared" si="26"/>
        <v>-23130.580016565033</v>
      </c>
      <c r="BD38" s="6">
        <f t="shared" ref="BD38:BF38" si="412">BD37+(365/12)</f>
        <v>1248.0833333333335</v>
      </c>
      <c r="BE38" s="11">
        <f t="shared" si="27"/>
        <v>-23130.580016565033</v>
      </c>
      <c r="BF38" s="6">
        <f t="shared" si="412"/>
        <v>1248.0833333333335</v>
      </c>
      <c r="BG38" s="11">
        <f t="shared" si="28"/>
        <v>-23130.580016565033</v>
      </c>
      <c r="BH38" s="6">
        <f t="shared" ref="BH38:BJ38" si="413">BH37+(365/12)</f>
        <v>1248.0833333333335</v>
      </c>
      <c r="BI38" s="11">
        <f t="shared" si="29"/>
        <v>-23130.580016565033</v>
      </c>
      <c r="BJ38" s="6">
        <f t="shared" si="413"/>
        <v>1248.0833333333335</v>
      </c>
      <c r="BK38" s="11">
        <f t="shared" si="30"/>
        <v>-23130.580016565033</v>
      </c>
      <c r="BL38" s="6">
        <f t="shared" ref="BL38:BN38" si="414">BL37+(365/12)</f>
        <v>1248.0833333333335</v>
      </c>
      <c r="BM38" s="11">
        <f t="shared" si="31"/>
        <v>-23130.580016565033</v>
      </c>
      <c r="BN38" s="6">
        <f t="shared" si="414"/>
        <v>1248.0833333333335</v>
      </c>
      <c r="BO38" s="11">
        <f t="shared" si="32"/>
        <v>-23130.580016565033</v>
      </c>
      <c r="BP38" s="6">
        <f t="shared" ref="BP38:BR38" si="415">BP37+(365/12)</f>
        <v>1248.0833333333335</v>
      </c>
      <c r="BQ38" s="11">
        <f t="shared" si="33"/>
        <v>-23130.580016565033</v>
      </c>
      <c r="BR38" s="6">
        <f t="shared" si="415"/>
        <v>1248.0833333333335</v>
      </c>
      <c r="BS38" s="11">
        <f t="shared" si="34"/>
        <v>-23130.580016565033</v>
      </c>
      <c r="BT38" s="6">
        <f t="shared" ref="BT38:BV38" si="416">BT37+(365/12)</f>
        <v>1248.0833333333335</v>
      </c>
      <c r="BU38" s="11">
        <f t="shared" si="35"/>
        <v>-23130.580016565033</v>
      </c>
      <c r="BV38" s="6">
        <f t="shared" si="416"/>
        <v>1248.0833333333335</v>
      </c>
      <c r="BW38" s="11">
        <f t="shared" si="36"/>
        <v>-23130.580016565033</v>
      </c>
      <c r="BX38" s="6">
        <f t="shared" ref="BX38:BZ38" si="417">BX37+(365/12)</f>
        <v>1248.0833333333335</v>
      </c>
      <c r="BY38" s="11">
        <f t="shared" si="37"/>
        <v>-23130.580016565033</v>
      </c>
      <c r="BZ38" s="72">
        <f t="shared" si="417"/>
        <v>1248.0833333333335</v>
      </c>
      <c r="CA38" s="11">
        <f t="shared" si="38"/>
        <v>-23130.580016565033</v>
      </c>
      <c r="CB38" s="4"/>
    </row>
    <row r="39" spans="1:80">
      <c r="A39" s="1" t="str">
        <f t="shared" si="186"/>
        <v/>
      </c>
      <c r="B39" s="1">
        <f t="shared" si="40"/>
        <v>33</v>
      </c>
      <c r="C39" s="13">
        <f t="shared" si="45"/>
        <v>3472649.9600531701</v>
      </c>
      <c r="D39" s="2">
        <f t="shared" si="46"/>
        <v>47863.661751499727</v>
      </c>
      <c r="E39" s="15">
        <f t="shared" si="4"/>
        <v>29014.531051013819</v>
      </c>
      <c r="F39" s="15">
        <f t="shared" si="331"/>
        <v>18849.130700485908</v>
      </c>
      <c r="G39" s="21">
        <f t="shared" si="332"/>
        <v>29014.531051013819</v>
      </c>
      <c r="H39" s="23">
        <f t="shared" si="5"/>
        <v>33</v>
      </c>
      <c r="I39" s="19">
        <f t="shared" si="6"/>
        <v>27562.5</v>
      </c>
      <c r="J39" s="22">
        <f t="shared" si="42"/>
        <v>27562.5</v>
      </c>
      <c r="K39" s="12">
        <f t="shared" si="43"/>
        <v>5100.5</v>
      </c>
      <c r="L39" s="2">
        <f t="shared" si="48"/>
        <v>416.66666666666669</v>
      </c>
      <c r="M39" s="2">
        <f t="shared" si="49"/>
        <v>83.333333333333329</v>
      </c>
      <c r="N39" s="13">
        <f t="shared" si="50"/>
        <v>166.66666666666666</v>
      </c>
      <c r="O39" s="2">
        <f t="shared" si="51"/>
        <v>83.333333333333329</v>
      </c>
      <c r="P39" s="7">
        <f t="shared" si="333"/>
        <v>8168.75</v>
      </c>
      <c r="Q39" s="15">
        <f t="shared" si="7"/>
        <v>21569.831249999999</v>
      </c>
      <c r="R39" s="21">
        <f t="shared" si="8"/>
        <v>-23178.840406736457</v>
      </c>
      <c r="S39" s="4"/>
      <c r="T39" s="6">
        <f t="shared" si="52"/>
        <v>1278.5000000000002</v>
      </c>
      <c r="U39" s="10"/>
      <c r="V39" s="6">
        <f t="shared" si="52"/>
        <v>1278.5000000000002</v>
      </c>
      <c r="X39" s="6">
        <f t="shared" si="52"/>
        <v>1278.5000000000002</v>
      </c>
      <c r="Y39" s="11">
        <f t="shared" si="11"/>
        <v>-23178.840406736457</v>
      </c>
      <c r="Z39" s="6">
        <f t="shared" si="53"/>
        <v>1278.5000000000002</v>
      </c>
      <c r="AA39" s="11">
        <f t="shared" si="12"/>
        <v>-23178.840406736457</v>
      </c>
      <c r="AB39" s="6">
        <f t="shared" si="53"/>
        <v>1278.5000000000002</v>
      </c>
      <c r="AC39" s="11">
        <f t="shared" si="13"/>
        <v>-23178.840406736457</v>
      </c>
      <c r="AD39" s="6">
        <f t="shared" si="53"/>
        <v>1278.5000000000002</v>
      </c>
      <c r="AE39" s="11">
        <f t="shared" si="14"/>
        <v>-23178.840406736457</v>
      </c>
      <c r="AF39" s="6">
        <f t="shared" ref="AF39:AH39" si="418">AF38+(365/12)</f>
        <v>1278.5000000000002</v>
      </c>
      <c r="AG39" s="11">
        <f t="shared" si="15"/>
        <v>-23178.840406736457</v>
      </c>
      <c r="AH39" s="6">
        <f t="shared" si="418"/>
        <v>1278.5000000000002</v>
      </c>
      <c r="AI39" s="11">
        <f t="shared" si="16"/>
        <v>-23178.840406736457</v>
      </c>
      <c r="AJ39" s="6">
        <f t="shared" ref="AJ39:AL39" si="419">AJ38+(365/12)</f>
        <v>1278.5000000000002</v>
      </c>
      <c r="AK39" s="11">
        <f t="shared" si="17"/>
        <v>-23178.840406736457</v>
      </c>
      <c r="AL39" s="6">
        <f t="shared" si="419"/>
        <v>1278.5000000000002</v>
      </c>
      <c r="AM39" s="11">
        <f t="shared" si="18"/>
        <v>-23178.840406736457</v>
      </c>
      <c r="AN39" s="6">
        <f t="shared" ref="AN39:AP39" si="420">AN38+(365/12)</f>
        <v>1278.5000000000002</v>
      </c>
      <c r="AO39" s="11">
        <f t="shared" si="19"/>
        <v>-23178.840406736457</v>
      </c>
      <c r="AP39" s="6">
        <f t="shared" si="420"/>
        <v>1278.5000000000002</v>
      </c>
      <c r="AQ39" s="11">
        <f t="shared" si="20"/>
        <v>-23178.840406736457</v>
      </c>
      <c r="AR39" s="6">
        <f t="shared" ref="AR39:AT39" si="421">AR38+(365/12)</f>
        <v>1278.5000000000002</v>
      </c>
      <c r="AS39" s="11">
        <f t="shared" si="21"/>
        <v>-23178.840406736457</v>
      </c>
      <c r="AT39" s="6">
        <f t="shared" si="421"/>
        <v>1278.5000000000002</v>
      </c>
      <c r="AU39" s="11">
        <f t="shared" si="22"/>
        <v>-23178.840406736457</v>
      </c>
      <c r="AV39" s="6">
        <f t="shared" ref="AV39:AX39" si="422">AV38+(365/12)</f>
        <v>1278.5000000000002</v>
      </c>
      <c r="AW39" s="11">
        <f t="shared" si="23"/>
        <v>-23178.840406736457</v>
      </c>
      <c r="AX39" s="6">
        <f t="shared" si="422"/>
        <v>1278.5000000000002</v>
      </c>
      <c r="AY39" s="11">
        <f t="shared" si="24"/>
        <v>-23178.840406736457</v>
      </c>
      <c r="AZ39" s="6">
        <f t="shared" ref="AZ39:BB39" si="423">AZ38+(365/12)</f>
        <v>1278.5000000000002</v>
      </c>
      <c r="BA39" s="11">
        <f t="shared" si="25"/>
        <v>-23178.840406736457</v>
      </c>
      <c r="BB39" s="6">
        <f t="shared" si="423"/>
        <v>1278.5000000000002</v>
      </c>
      <c r="BC39" s="11">
        <f t="shared" si="26"/>
        <v>-23178.840406736457</v>
      </c>
      <c r="BD39" s="6">
        <f t="shared" ref="BD39:BF39" si="424">BD38+(365/12)</f>
        <v>1278.5000000000002</v>
      </c>
      <c r="BE39" s="11">
        <f t="shared" si="27"/>
        <v>-23178.840406736457</v>
      </c>
      <c r="BF39" s="6">
        <f t="shared" si="424"/>
        <v>1278.5000000000002</v>
      </c>
      <c r="BG39" s="11">
        <f t="shared" si="28"/>
        <v>-23178.840406736457</v>
      </c>
      <c r="BH39" s="6">
        <f t="shared" ref="BH39:BJ39" si="425">BH38+(365/12)</f>
        <v>1278.5000000000002</v>
      </c>
      <c r="BI39" s="11">
        <f t="shared" si="29"/>
        <v>-23178.840406736457</v>
      </c>
      <c r="BJ39" s="6">
        <f t="shared" si="425"/>
        <v>1278.5000000000002</v>
      </c>
      <c r="BK39" s="11">
        <f t="shared" si="30"/>
        <v>-23178.840406736457</v>
      </c>
      <c r="BL39" s="6">
        <f t="shared" ref="BL39:BN39" si="426">BL38+(365/12)</f>
        <v>1278.5000000000002</v>
      </c>
      <c r="BM39" s="11">
        <f t="shared" si="31"/>
        <v>-23178.840406736457</v>
      </c>
      <c r="BN39" s="6">
        <f t="shared" si="426"/>
        <v>1278.5000000000002</v>
      </c>
      <c r="BO39" s="11">
        <f t="shared" si="32"/>
        <v>-23178.840406736457</v>
      </c>
      <c r="BP39" s="6">
        <f t="shared" ref="BP39:BR39" si="427">BP38+(365/12)</f>
        <v>1278.5000000000002</v>
      </c>
      <c r="BQ39" s="11">
        <f t="shared" si="33"/>
        <v>-23178.840406736457</v>
      </c>
      <c r="BR39" s="6">
        <f t="shared" si="427"/>
        <v>1278.5000000000002</v>
      </c>
      <c r="BS39" s="11">
        <f t="shared" si="34"/>
        <v>-23178.840406736457</v>
      </c>
      <c r="BT39" s="6">
        <f t="shared" ref="BT39:BV39" si="428">BT38+(365/12)</f>
        <v>1278.5000000000002</v>
      </c>
      <c r="BU39" s="11">
        <f t="shared" si="35"/>
        <v>-23178.840406736457</v>
      </c>
      <c r="BV39" s="6">
        <f t="shared" si="428"/>
        <v>1278.5000000000002</v>
      </c>
      <c r="BW39" s="11">
        <f t="shared" si="36"/>
        <v>-23178.840406736457</v>
      </c>
      <c r="BX39" s="6">
        <f t="shared" ref="BX39:BZ39" si="429">BX38+(365/12)</f>
        <v>1278.5000000000002</v>
      </c>
      <c r="BY39" s="11">
        <f t="shared" si="37"/>
        <v>-23178.840406736457</v>
      </c>
      <c r="BZ39" s="72">
        <f t="shared" si="429"/>
        <v>1278.5000000000002</v>
      </c>
      <c r="CA39" s="11">
        <f t="shared" si="38"/>
        <v>-23178.840406736457</v>
      </c>
      <c r="CB39" s="4"/>
    </row>
    <row r="40" spans="1:80">
      <c r="A40" s="1" t="str">
        <f t="shared" si="186"/>
        <v/>
      </c>
      <c r="B40" s="1">
        <f t="shared" si="40"/>
        <v>34</v>
      </c>
      <c r="C40" s="13">
        <f t="shared" si="45"/>
        <v>3453800.8293526843</v>
      </c>
      <c r="D40" s="2">
        <f t="shared" si="46"/>
        <v>47863.661751499727</v>
      </c>
      <c r="E40" s="15">
        <f t="shared" si="4"/>
        <v>28857.043629510074</v>
      </c>
      <c r="F40" s="15">
        <f t="shared" si="331"/>
        <v>19006.618121989653</v>
      </c>
      <c r="G40" s="21">
        <f t="shared" si="332"/>
        <v>28857.043629510074</v>
      </c>
      <c r="H40" s="23">
        <f t="shared" si="5"/>
        <v>34</v>
      </c>
      <c r="I40" s="19">
        <f t="shared" si="6"/>
        <v>27562.5</v>
      </c>
      <c r="J40" s="22">
        <f t="shared" si="42"/>
        <v>27562.5</v>
      </c>
      <c r="K40" s="12">
        <f t="shared" si="43"/>
        <v>5100.5</v>
      </c>
      <c r="L40" s="2">
        <f t="shared" si="48"/>
        <v>416.66666666666669</v>
      </c>
      <c r="M40" s="2">
        <f t="shared" si="49"/>
        <v>83.333333333333329</v>
      </c>
      <c r="N40" s="13">
        <f t="shared" si="50"/>
        <v>166.66666666666666</v>
      </c>
      <c r="O40" s="2">
        <f t="shared" si="51"/>
        <v>83.333333333333329</v>
      </c>
      <c r="P40" s="7">
        <f t="shared" si="333"/>
        <v>8168.75</v>
      </c>
      <c r="Q40" s="15">
        <f t="shared" si="7"/>
        <v>21569.831249999999</v>
      </c>
      <c r="R40" s="21">
        <f t="shared" si="8"/>
        <v>-23227.504019981116</v>
      </c>
      <c r="S40" s="4"/>
      <c r="T40" s="6">
        <f t="shared" si="52"/>
        <v>1308.916666666667</v>
      </c>
      <c r="U40" s="10"/>
      <c r="V40" s="6">
        <f t="shared" si="52"/>
        <v>1308.916666666667</v>
      </c>
      <c r="X40" s="6">
        <f t="shared" si="52"/>
        <v>1308.916666666667</v>
      </c>
      <c r="Y40" s="11">
        <f t="shared" si="11"/>
        <v>-23227.504019981116</v>
      </c>
      <c r="Z40" s="6">
        <f t="shared" si="53"/>
        <v>1308.916666666667</v>
      </c>
      <c r="AA40" s="11">
        <f t="shared" si="12"/>
        <v>-23227.504019981116</v>
      </c>
      <c r="AB40" s="6">
        <f t="shared" si="53"/>
        <v>1308.916666666667</v>
      </c>
      <c r="AC40" s="11">
        <f t="shared" si="13"/>
        <v>-23227.504019981116</v>
      </c>
      <c r="AD40" s="6">
        <f t="shared" si="53"/>
        <v>1308.916666666667</v>
      </c>
      <c r="AE40" s="11">
        <f t="shared" si="14"/>
        <v>-23227.504019981116</v>
      </c>
      <c r="AF40" s="6">
        <f t="shared" ref="AF40:AH40" si="430">AF39+(365/12)</f>
        <v>1308.916666666667</v>
      </c>
      <c r="AG40" s="11">
        <f t="shared" si="15"/>
        <v>-23227.504019981116</v>
      </c>
      <c r="AH40" s="6">
        <f t="shared" si="430"/>
        <v>1308.916666666667</v>
      </c>
      <c r="AI40" s="11">
        <f t="shared" si="16"/>
        <v>-23227.504019981116</v>
      </c>
      <c r="AJ40" s="6">
        <f t="shared" ref="AJ40:AL40" si="431">AJ39+(365/12)</f>
        <v>1308.916666666667</v>
      </c>
      <c r="AK40" s="11">
        <f t="shared" si="17"/>
        <v>-23227.504019981116</v>
      </c>
      <c r="AL40" s="6">
        <f t="shared" si="431"/>
        <v>1308.916666666667</v>
      </c>
      <c r="AM40" s="11">
        <f t="shared" si="18"/>
        <v>-23227.504019981116</v>
      </c>
      <c r="AN40" s="6">
        <f t="shared" ref="AN40:AP40" si="432">AN39+(365/12)</f>
        <v>1308.916666666667</v>
      </c>
      <c r="AO40" s="11">
        <f t="shared" si="19"/>
        <v>-23227.504019981116</v>
      </c>
      <c r="AP40" s="6">
        <f t="shared" si="432"/>
        <v>1308.916666666667</v>
      </c>
      <c r="AQ40" s="11">
        <f t="shared" si="20"/>
        <v>-23227.504019981116</v>
      </c>
      <c r="AR40" s="6">
        <f t="shared" ref="AR40:AT40" si="433">AR39+(365/12)</f>
        <v>1308.916666666667</v>
      </c>
      <c r="AS40" s="11">
        <f t="shared" si="21"/>
        <v>-23227.504019981116</v>
      </c>
      <c r="AT40" s="6">
        <f t="shared" si="433"/>
        <v>1308.916666666667</v>
      </c>
      <c r="AU40" s="11">
        <f t="shared" si="22"/>
        <v>-23227.504019981116</v>
      </c>
      <c r="AV40" s="6">
        <f t="shared" ref="AV40:AX40" si="434">AV39+(365/12)</f>
        <v>1308.916666666667</v>
      </c>
      <c r="AW40" s="11">
        <f t="shared" si="23"/>
        <v>-23227.504019981116</v>
      </c>
      <c r="AX40" s="6">
        <f t="shared" si="434"/>
        <v>1308.916666666667</v>
      </c>
      <c r="AY40" s="11">
        <f t="shared" si="24"/>
        <v>-23227.504019981116</v>
      </c>
      <c r="AZ40" s="6">
        <f t="shared" ref="AZ40:BB40" si="435">AZ39+(365/12)</f>
        <v>1308.916666666667</v>
      </c>
      <c r="BA40" s="11">
        <f t="shared" si="25"/>
        <v>-23227.504019981116</v>
      </c>
      <c r="BB40" s="6">
        <f t="shared" si="435"/>
        <v>1308.916666666667</v>
      </c>
      <c r="BC40" s="11">
        <f t="shared" si="26"/>
        <v>-23227.504019981116</v>
      </c>
      <c r="BD40" s="6">
        <f t="shared" ref="BD40:BF40" si="436">BD39+(365/12)</f>
        <v>1308.916666666667</v>
      </c>
      <c r="BE40" s="11">
        <f t="shared" si="27"/>
        <v>-23227.504019981116</v>
      </c>
      <c r="BF40" s="6">
        <f t="shared" si="436"/>
        <v>1308.916666666667</v>
      </c>
      <c r="BG40" s="11">
        <f t="shared" si="28"/>
        <v>-23227.504019981116</v>
      </c>
      <c r="BH40" s="6">
        <f t="shared" ref="BH40:BJ40" si="437">BH39+(365/12)</f>
        <v>1308.916666666667</v>
      </c>
      <c r="BI40" s="11">
        <f t="shared" si="29"/>
        <v>-23227.504019981116</v>
      </c>
      <c r="BJ40" s="6">
        <f t="shared" si="437"/>
        <v>1308.916666666667</v>
      </c>
      <c r="BK40" s="11">
        <f t="shared" si="30"/>
        <v>-23227.504019981116</v>
      </c>
      <c r="BL40" s="6">
        <f t="shared" ref="BL40:BN40" si="438">BL39+(365/12)</f>
        <v>1308.916666666667</v>
      </c>
      <c r="BM40" s="11">
        <f t="shared" si="31"/>
        <v>-23227.504019981116</v>
      </c>
      <c r="BN40" s="6">
        <f t="shared" si="438"/>
        <v>1308.916666666667</v>
      </c>
      <c r="BO40" s="11">
        <f t="shared" si="32"/>
        <v>-23227.504019981116</v>
      </c>
      <c r="BP40" s="6">
        <f t="shared" ref="BP40:BR40" si="439">BP39+(365/12)</f>
        <v>1308.916666666667</v>
      </c>
      <c r="BQ40" s="11">
        <f t="shared" si="33"/>
        <v>-23227.504019981116</v>
      </c>
      <c r="BR40" s="6">
        <f t="shared" si="439"/>
        <v>1308.916666666667</v>
      </c>
      <c r="BS40" s="11">
        <f t="shared" si="34"/>
        <v>-23227.504019981116</v>
      </c>
      <c r="BT40" s="6">
        <f t="shared" ref="BT40:BV40" si="440">BT39+(365/12)</f>
        <v>1308.916666666667</v>
      </c>
      <c r="BU40" s="11">
        <f t="shared" si="35"/>
        <v>-23227.504019981116</v>
      </c>
      <c r="BV40" s="6">
        <f t="shared" si="440"/>
        <v>1308.916666666667</v>
      </c>
      <c r="BW40" s="11">
        <f t="shared" si="36"/>
        <v>-23227.504019981116</v>
      </c>
      <c r="BX40" s="6">
        <f t="shared" ref="BX40:BZ40" si="441">BX39+(365/12)</f>
        <v>1308.916666666667</v>
      </c>
      <c r="BY40" s="11">
        <f t="shared" si="37"/>
        <v>-23227.504019981116</v>
      </c>
      <c r="BZ40" s="72">
        <f t="shared" si="441"/>
        <v>1308.916666666667</v>
      </c>
      <c r="CA40" s="11">
        <f t="shared" si="38"/>
        <v>-23227.504019981116</v>
      </c>
      <c r="CB40" s="4"/>
    </row>
    <row r="41" spans="1:80">
      <c r="A41" s="1" t="str">
        <f t="shared" si="186"/>
        <v/>
      </c>
      <c r="B41" s="1">
        <f t="shared" si="40"/>
        <v>35</v>
      </c>
      <c r="C41" s="13">
        <f t="shared" si="45"/>
        <v>3434794.2112306948</v>
      </c>
      <c r="D41" s="2">
        <f t="shared" si="46"/>
        <v>47863.661751499727</v>
      </c>
      <c r="E41" s="15">
        <f t="shared" si="4"/>
        <v>28698.240376081449</v>
      </c>
      <c r="F41" s="15">
        <f t="shared" si="331"/>
        <v>19165.421375418278</v>
      </c>
      <c r="G41" s="21">
        <f t="shared" si="332"/>
        <v>28698.240376081449</v>
      </c>
      <c r="H41" s="23">
        <f t="shared" si="5"/>
        <v>35</v>
      </c>
      <c r="I41" s="19">
        <f t="shared" si="6"/>
        <v>27562.5</v>
      </c>
      <c r="J41" s="22">
        <f t="shared" si="42"/>
        <v>27562.5</v>
      </c>
      <c r="K41" s="12">
        <f t="shared" si="43"/>
        <v>5100.5</v>
      </c>
      <c r="L41" s="2">
        <f t="shared" si="48"/>
        <v>416.66666666666669</v>
      </c>
      <c r="M41" s="2">
        <f t="shared" si="49"/>
        <v>83.333333333333329</v>
      </c>
      <c r="N41" s="13">
        <f t="shared" si="50"/>
        <v>166.66666666666666</v>
      </c>
      <c r="O41" s="2">
        <f t="shared" si="51"/>
        <v>83.333333333333329</v>
      </c>
      <c r="P41" s="7">
        <f t="shared" si="333"/>
        <v>8168.75</v>
      </c>
      <c r="Q41" s="15">
        <f t="shared" si="7"/>
        <v>21569.831249999999</v>
      </c>
      <c r="R41" s="21">
        <f t="shared" si="8"/>
        <v>-23276.574225290558</v>
      </c>
      <c r="S41" s="4"/>
      <c r="T41" s="6">
        <f t="shared" si="52"/>
        <v>1339.3333333333337</v>
      </c>
      <c r="U41" s="10"/>
      <c r="V41" s="6">
        <f t="shared" si="52"/>
        <v>1339.3333333333337</v>
      </c>
      <c r="X41" s="6">
        <f t="shared" si="52"/>
        <v>1339.3333333333337</v>
      </c>
      <c r="Y41" s="11">
        <f t="shared" si="11"/>
        <v>-23276.574225290558</v>
      </c>
      <c r="Z41" s="6">
        <f t="shared" si="53"/>
        <v>1339.3333333333337</v>
      </c>
      <c r="AA41" s="11">
        <f t="shared" si="12"/>
        <v>-23276.574225290558</v>
      </c>
      <c r="AB41" s="6">
        <f t="shared" si="53"/>
        <v>1339.3333333333337</v>
      </c>
      <c r="AC41" s="11">
        <f t="shared" si="13"/>
        <v>-23276.574225290558</v>
      </c>
      <c r="AD41" s="6">
        <f t="shared" si="53"/>
        <v>1339.3333333333337</v>
      </c>
      <c r="AE41" s="11">
        <f t="shared" si="14"/>
        <v>-23276.574225290558</v>
      </c>
      <c r="AF41" s="6">
        <f t="shared" ref="AF41:AH41" si="442">AF40+(365/12)</f>
        <v>1339.3333333333337</v>
      </c>
      <c r="AG41" s="11">
        <f t="shared" si="15"/>
        <v>-23276.574225290558</v>
      </c>
      <c r="AH41" s="6">
        <f t="shared" si="442"/>
        <v>1339.3333333333337</v>
      </c>
      <c r="AI41" s="11">
        <f t="shared" si="16"/>
        <v>-23276.574225290558</v>
      </c>
      <c r="AJ41" s="6">
        <f t="shared" ref="AJ41:AL41" si="443">AJ40+(365/12)</f>
        <v>1339.3333333333337</v>
      </c>
      <c r="AK41" s="11">
        <f t="shared" si="17"/>
        <v>-23276.574225290558</v>
      </c>
      <c r="AL41" s="6">
        <f t="shared" si="443"/>
        <v>1339.3333333333337</v>
      </c>
      <c r="AM41" s="11">
        <f t="shared" si="18"/>
        <v>-23276.574225290558</v>
      </c>
      <c r="AN41" s="6">
        <f t="shared" ref="AN41:AP41" si="444">AN40+(365/12)</f>
        <v>1339.3333333333337</v>
      </c>
      <c r="AO41" s="11">
        <f t="shared" si="19"/>
        <v>-23276.574225290558</v>
      </c>
      <c r="AP41" s="6">
        <f t="shared" si="444"/>
        <v>1339.3333333333337</v>
      </c>
      <c r="AQ41" s="11">
        <f t="shared" si="20"/>
        <v>-23276.574225290558</v>
      </c>
      <c r="AR41" s="6">
        <f t="shared" ref="AR41:AT41" si="445">AR40+(365/12)</f>
        <v>1339.3333333333337</v>
      </c>
      <c r="AS41" s="11">
        <f t="shared" si="21"/>
        <v>-23276.574225290558</v>
      </c>
      <c r="AT41" s="6">
        <f t="shared" si="445"/>
        <v>1339.3333333333337</v>
      </c>
      <c r="AU41" s="11">
        <f t="shared" si="22"/>
        <v>-23276.574225290558</v>
      </c>
      <c r="AV41" s="6">
        <f t="shared" ref="AV41:AX41" si="446">AV40+(365/12)</f>
        <v>1339.3333333333337</v>
      </c>
      <c r="AW41" s="11">
        <f t="shared" si="23"/>
        <v>-23276.574225290558</v>
      </c>
      <c r="AX41" s="6">
        <f t="shared" si="446"/>
        <v>1339.3333333333337</v>
      </c>
      <c r="AY41" s="11">
        <f t="shared" si="24"/>
        <v>-23276.574225290558</v>
      </c>
      <c r="AZ41" s="6">
        <f t="shared" ref="AZ41:BB41" si="447">AZ40+(365/12)</f>
        <v>1339.3333333333337</v>
      </c>
      <c r="BA41" s="11">
        <f t="shared" si="25"/>
        <v>-23276.574225290558</v>
      </c>
      <c r="BB41" s="6">
        <f t="shared" si="447"/>
        <v>1339.3333333333337</v>
      </c>
      <c r="BC41" s="11">
        <f t="shared" si="26"/>
        <v>-23276.574225290558</v>
      </c>
      <c r="BD41" s="6">
        <f t="shared" ref="BD41:BF41" si="448">BD40+(365/12)</f>
        <v>1339.3333333333337</v>
      </c>
      <c r="BE41" s="11">
        <f t="shared" si="27"/>
        <v>-23276.574225290558</v>
      </c>
      <c r="BF41" s="6">
        <f t="shared" si="448"/>
        <v>1339.3333333333337</v>
      </c>
      <c r="BG41" s="11">
        <f t="shared" si="28"/>
        <v>-23276.574225290558</v>
      </c>
      <c r="BH41" s="6">
        <f t="shared" ref="BH41:BJ41" si="449">BH40+(365/12)</f>
        <v>1339.3333333333337</v>
      </c>
      <c r="BI41" s="11">
        <f t="shared" si="29"/>
        <v>-23276.574225290558</v>
      </c>
      <c r="BJ41" s="6">
        <f t="shared" si="449"/>
        <v>1339.3333333333337</v>
      </c>
      <c r="BK41" s="11">
        <f t="shared" si="30"/>
        <v>-23276.574225290558</v>
      </c>
      <c r="BL41" s="6">
        <f t="shared" ref="BL41:BN41" si="450">BL40+(365/12)</f>
        <v>1339.3333333333337</v>
      </c>
      <c r="BM41" s="11">
        <f t="shared" si="31"/>
        <v>-23276.574225290558</v>
      </c>
      <c r="BN41" s="6">
        <f t="shared" si="450"/>
        <v>1339.3333333333337</v>
      </c>
      <c r="BO41" s="11">
        <f t="shared" si="32"/>
        <v>-23276.574225290558</v>
      </c>
      <c r="BP41" s="6">
        <f t="shared" ref="BP41:BR41" si="451">BP40+(365/12)</f>
        <v>1339.3333333333337</v>
      </c>
      <c r="BQ41" s="11">
        <f t="shared" si="33"/>
        <v>-23276.574225290558</v>
      </c>
      <c r="BR41" s="6">
        <f t="shared" si="451"/>
        <v>1339.3333333333337</v>
      </c>
      <c r="BS41" s="11">
        <f t="shared" si="34"/>
        <v>-23276.574225290558</v>
      </c>
      <c r="BT41" s="6">
        <f t="shared" ref="BT41:BV41" si="452">BT40+(365/12)</f>
        <v>1339.3333333333337</v>
      </c>
      <c r="BU41" s="11">
        <f t="shared" si="35"/>
        <v>-23276.574225290558</v>
      </c>
      <c r="BV41" s="6">
        <f t="shared" si="452"/>
        <v>1339.3333333333337</v>
      </c>
      <c r="BW41" s="11">
        <f t="shared" si="36"/>
        <v>-23276.574225290558</v>
      </c>
      <c r="BX41" s="6">
        <f t="shared" ref="BX41:BZ41" si="453">BX40+(365/12)</f>
        <v>1339.3333333333337</v>
      </c>
      <c r="BY41" s="11">
        <f t="shared" si="37"/>
        <v>-23276.574225290558</v>
      </c>
      <c r="BZ41" s="72">
        <f t="shared" si="453"/>
        <v>1339.3333333333337</v>
      </c>
      <c r="CA41" s="11">
        <f t="shared" si="38"/>
        <v>-23276.574225290558</v>
      </c>
      <c r="CB41" s="4"/>
    </row>
    <row r="42" spans="1:80">
      <c r="A42" s="1" t="str">
        <f t="shared" si="186"/>
        <v/>
      </c>
      <c r="B42" s="1">
        <f t="shared" si="40"/>
        <v>36</v>
      </c>
      <c r="C42" s="13">
        <f t="shared" si="45"/>
        <v>3415628.7898552767</v>
      </c>
      <c r="D42" s="2">
        <f t="shared" si="46"/>
        <v>47863.661751499727</v>
      </c>
      <c r="E42" s="15">
        <f t="shared" si="4"/>
        <v>28538.11029674736</v>
      </c>
      <c r="F42" s="15">
        <f t="shared" si="331"/>
        <v>19325.551454752367</v>
      </c>
      <c r="G42" s="21">
        <f t="shared" si="332"/>
        <v>28538.11029674736</v>
      </c>
      <c r="H42" s="23">
        <f t="shared" si="5"/>
        <v>36</v>
      </c>
      <c r="I42" s="19">
        <f t="shared" si="6"/>
        <v>27562.5</v>
      </c>
      <c r="J42" s="22">
        <f t="shared" si="42"/>
        <v>27562.5</v>
      </c>
      <c r="K42" s="12">
        <f t="shared" si="43"/>
        <v>5100.5</v>
      </c>
      <c r="L42" s="2">
        <f t="shared" si="48"/>
        <v>416.66666666666669</v>
      </c>
      <c r="M42" s="2">
        <f t="shared" si="49"/>
        <v>83.333333333333329</v>
      </c>
      <c r="N42" s="13">
        <f t="shared" si="50"/>
        <v>166.66666666666666</v>
      </c>
      <c r="O42" s="2">
        <f t="shared" si="51"/>
        <v>83.333333333333329</v>
      </c>
      <c r="P42" s="7">
        <f t="shared" si="333"/>
        <v>8168.75</v>
      </c>
      <c r="Q42" s="15">
        <f t="shared" si="7"/>
        <v>21569.831249999999</v>
      </c>
      <c r="R42" s="21">
        <f t="shared" si="8"/>
        <v>-23326.05441980479</v>
      </c>
      <c r="S42" s="4"/>
      <c r="T42" s="6">
        <f t="shared" si="52"/>
        <v>1369.7500000000005</v>
      </c>
      <c r="U42" s="10"/>
      <c r="V42" s="6">
        <f t="shared" si="52"/>
        <v>1369.7500000000005</v>
      </c>
      <c r="X42" s="6">
        <f t="shared" si="52"/>
        <v>1369.7500000000005</v>
      </c>
      <c r="Y42" s="11">
        <f t="shared" si="11"/>
        <v>-23326.05441980479</v>
      </c>
      <c r="Z42" s="6">
        <f t="shared" si="53"/>
        <v>1369.7500000000005</v>
      </c>
      <c r="AA42" s="11">
        <f t="shared" si="12"/>
        <v>-23326.05441980479</v>
      </c>
      <c r="AB42" s="6">
        <f t="shared" si="53"/>
        <v>1369.7500000000005</v>
      </c>
      <c r="AC42" s="11">
        <f t="shared" si="13"/>
        <v>-23326.05441980479</v>
      </c>
      <c r="AD42" s="6">
        <f t="shared" si="53"/>
        <v>1369.7500000000005</v>
      </c>
      <c r="AE42" s="11">
        <f t="shared" si="14"/>
        <v>-23326.05441980479</v>
      </c>
      <c r="AF42" s="6">
        <f t="shared" ref="AF42:AH42" si="454">AF41+(365/12)</f>
        <v>1369.7500000000005</v>
      </c>
      <c r="AG42" s="11">
        <f t="shared" si="15"/>
        <v>-23326.05441980479</v>
      </c>
      <c r="AH42" s="6">
        <f t="shared" si="454"/>
        <v>1369.7500000000005</v>
      </c>
      <c r="AI42" s="11">
        <f t="shared" si="16"/>
        <v>-23326.05441980479</v>
      </c>
      <c r="AJ42" s="6">
        <f t="shared" ref="AJ42:AL42" si="455">AJ41+(365/12)</f>
        <v>1369.7500000000005</v>
      </c>
      <c r="AK42" s="11">
        <f t="shared" si="17"/>
        <v>-23326.05441980479</v>
      </c>
      <c r="AL42" s="6">
        <f t="shared" si="455"/>
        <v>1369.7500000000005</v>
      </c>
      <c r="AM42" s="11">
        <f t="shared" si="18"/>
        <v>-23326.05441980479</v>
      </c>
      <c r="AN42" s="6">
        <f t="shared" ref="AN42:AP42" si="456">AN41+(365/12)</f>
        <v>1369.7500000000005</v>
      </c>
      <c r="AO42" s="11">
        <f t="shared" si="19"/>
        <v>-23326.05441980479</v>
      </c>
      <c r="AP42" s="6">
        <f t="shared" si="456"/>
        <v>1369.7500000000005</v>
      </c>
      <c r="AQ42" s="11">
        <f t="shared" si="20"/>
        <v>-23326.05441980479</v>
      </c>
      <c r="AR42" s="6">
        <f t="shared" ref="AR42:AT42" si="457">AR41+(365/12)</f>
        <v>1369.7500000000005</v>
      </c>
      <c r="AS42" s="11">
        <f t="shared" si="21"/>
        <v>-23326.05441980479</v>
      </c>
      <c r="AT42" s="6">
        <f t="shared" si="457"/>
        <v>1369.7500000000005</v>
      </c>
      <c r="AU42" s="11">
        <f t="shared" si="22"/>
        <v>-23326.05441980479</v>
      </c>
      <c r="AV42" s="6">
        <f t="shared" ref="AV42:AX42" si="458">AV41+(365/12)</f>
        <v>1369.7500000000005</v>
      </c>
      <c r="AW42" s="11">
        <f t="shared" si="23"/>
        <v>-23326.05441980479</v>
      </c>
      <c r="AX42" s="6">
        <f t="shared" si="458"/>
        <v>1369.7500000000005</v>
      </c>
      <c r="AY42" s="11">
        <f t="shared" si="24"/>
        <v>-23326.05441980479</v>
      </c>
      <c r="AZ42" s="6">
        <f t="shared" ref="AZ42:BB42" si="459">AZ41+(365/12)</f>
        <v>1369.7500000000005</v>
      </c>
      <c r="BA42" s="11">
        <f t="shared" si="25"/>
        <v>-23326.05441980479</v>
      </c>
      <c r="BB42" s="6">
        <f t="shared" si="459"/>
        <v>1369.7500000000005</v>
      </c>
      <c r="BC42" s="11">
        <f t="shared" si="26"/>
        <v>-23326.05441980479</v>
      </c>
      <c r="BD42" s="6">
        <f t="shared" ref="BD42:BF42" si="460">BD41+(365/12)</f>
        <v>1369.7500000000005</v>
      </c>
      <c r="BE42" s="11">
        <f t="shared" si="27"/>
        <v>-23326.05441980479</v>
      </c>
      <c r="BF42" s="6">
        <f t="shared" si="460"/>
        <v>1369.7500000000005</v>
      </c>
      <c r="BG42" s="11">
        <f t="shared" si="28"/>
        <v>-23326.05441980479</v>
      </c>
      <c r="BH42" s="6">
        <f t="shared" ref="BH42:BJ42" si="461">BH41+(365/12)</f>
        <v>1369.7500000000005</v>
      </c>
      <c r="BI42" s="11">
        <f t="shared" si="29"/>
        <v>-23326.05441980479</v>
      </c>
      <c r="BJ42" s="6">
        <f t="shared" si="461"/>
        <v>1369.7500000000005</v>
      </c>
      <c r="BK42" s="11">
        <f t="shared" si="30"/>
        <v>-23326.05441980479</v>
      </c>
      <c r="BL42" s="6">
        <f t="shared" ref="BL42:BN42" si="462">BL41+(365/12)</f>
        <v>1369.7500000000005</v>
      </c>
      <c r="BM42" s="11">
        <f t="shared" si="31"/>
        <v>-23326.05441980479</v>
      </c>
      <c r="BN42" s="6">
        <f t="shared" si="462"/>
        <v>1369.7500000000005</v>
      </c>
      <c r="BO42" s="11">
        <f t="shared" si="32"/>
        <v>-23326.05441980479</v>
      </c>
      <c r="BP42" s="6">
        <f t="shared" ref="BP42:BR42" si="463">BP41+(365/12)</f>
        <v>1369.7500000000005</v>
      </c>
      <c r="BQ42" s="11">
        <f t="shared" si="33"/>
        <v>-23326.05441980479</v>
      </c>
      <c r="BR42" s="6">
        <f t="shared" si="463"/>
        <v>1369.7500000000005</v>
      </c>
      <c r="BS42" s="11">
        <f t="shared" si="34"/>
        <v>-23326.05441980479</v>
      </c>
      <c r="BT42" s="6">
        <f t="shared" ref="BT42:BV42" si="464">BT41+(365/12)</f>
        <v>1369.7500000000005</v>
      </c>
      <c r="BU42" s="11">
        <f t="shared" si="35"/>
        <v>-23326.05441980479</v>
      </c>
      <c r="BV42" s="6">
        <f t="shared" si="464"/>
        <v>1369.7500000000005</v>
      </c>
      <c r="BW42" s="11">
        <f t="shared" si="36"/>
        <v>-23326.05441980479</v>
      </c>
      <c r="BX42" s="6">
        <f t="shared" ref="BX42:BZ42" si="465">BX41+(365/12)</f>
        <v>1369.7500000000005</v>
      </c>
      <c r="BY42" s="11">
        <f t="shared" si="37"/>
        <v>-23326.05441980479</v>
      </c>
      <c r="BZ42" s="72">
        <f t="shared" si="465"/>
        <v>1369.7500000000005</v>
      </c>
      <c r="CA42" s="11">
        <f t="shared" si="38"/>
        <v>-23326.05441980479</v>
      </c>
      <c r="CB42" s="4"/>
    </row>
    <row r="43" spans="1:80">
      <c r="A43" s="18">
        <f t="shared" si="186"/>
        <v>4</v>
      </c>
      <c r="B43" s="18">
        <f t="shared" si="40"/>
        <v>37</v>
      </c>
      <c r="C43" s="19">
        <f t="shared" si="45"/>
        <v>3396303.2384005245</v>
      </c>
      <c r="D43" s="22">
        <f t="shared" si="46"/>
        <v>47863.661751499727</v>
      </c>
      <c r="E43" s="22">
        <f t="shared" si="4"/>
        <v>28376.642305670801</v>
      </c>
      <c r="F43" s="22">
        <f t="shared" si="331"/>
        <v>19487.019445828926</v>
      </c>
      <c r="G43" s="23">
        <f t="shared" si="332"/>
        <v>28376.642305670801</v>
      </c>
      <c r="H43" s="23">
        <f t="shared" si="5"/>
        <v>37</v>
      </c>
      <c r="I43" s="19">
        <f t="shared" si="6"/>
        <v>28940.625</v>
      </c>
      <c r="J43" s="22">
        <f t="shared" si="42"/>
        <v>28940.625</v>
      </c>
      <c r="K43" s="23">
        <f t="shared" si="43"/>
        <v>5151.5050000000001</v>
      </c>
      <c r="L43" s="22">
        <f t="shared" si="48"/>
        <v>416.66666666666669</v>
      </c>
      <c r="M43" s="22">
        <f t="shared" si="49"/>
        <v>83.333333333333329</v>
      </c>
      <c r="N43" s="19">
        <f t="shared" si="50"/>
        <v>166.66666666666666</v>
      </c>
      <c r="O43" s="22">
        <f t="shared" si="51"/>
        <v>83.333333333333329</v>
      </c>
      <c r="P43" s="18">
        <f t="shared" si="333"/>
        <v>8582.1875</v>
      </c>
      <c r="Q43" s="22">
        <f t="shared" si="7"/>
        <v>22649.867812500001</v>
      </c>
      <c r="R43" s="23">
        <f t="shared" si="8"/>
        <v>-22346.916466547449</v>
      </c>
      <c r="S43" s="4"/>
      <c r="T43" s="6">
        <f t="shared" si="52"/>
        <v>1400.1666666666672</v>
      </c>
      <c r="U43" s="20"/>
      <c r="V43" s="6">
        <f t="shared" si="52"/>
        <v>1400.1666666666672</v>
      </c>
      <c r="W43" s="20"/>
      <c r="X43" s="6">
        <f t="shared" si="52"/>
        <v>1400.1666666666672</v>
      </c>
      <c r="Y43" s="20">
        <f>value*(1+appr)^(A43-1)-C43-IF((A43-1)&lt;=penaltyy,sqft*pamt,0)</f>
        <v>2958696.7615994774</v>
      </c>
      <c r="Z43" s="6">
        <f t="shared" si="53"/>
        <v>1400.1666666666672</v>
      </c>
      <c r="AA43" s="20">
        <f t="shared" ref="AA43:AA54" si="466">R43</f>
        <v>-22346.916466547449</v>
      </c>
      <c r="AB43" s="6">
        <f t="shared" si="53"/>
        <v>1400.1666666666672</v>
      </c>
      <c r="AC43" s="20">
        <f t="shared" ref="AC43:AC54" si="467">R43</f>
        <v>-22346.916466547449</v>
      </c>
      <c r="AD43" s="6">
        <f t="shared" si="53"/>
        <v>1400.1666666666672</v>
      </c>
      <c r="AE43" s="20">
        <f t="shared" ref="AE43:AE54" si="468">R43</f>
        <v>-22346.916466547449</v>
      </c>
      <c r="AF43" s="6">
        <f t="shared" ref="AF43:AH43" si="469">AF42+(365/12)</f>
        <v>1400.1666666666672</v>
      </c>
      <c r="AG43" s="20">
        <f t="shared" ref="AG43:AG54" si="470">R43</f>
        <v>-22346.916466547449</v>
      </c>
      <c r="AH43" s="6">
        <f t="shared" si="469"/>
        <v>1400.1666666666672</v>
      </c>
      <c r="AI43" s="20">
        <f t="shared" ref="AI43:AI54" si="471">R43</f>
        <v>-22346.916466547449</v>
      </c>
      <c r="AJ43" s="6">
        <f t="shared" ref="AJ43:AL43" si="472">AJ42+(365/12)</f>
        <v>1400.1666666666672</v>
      </c>
      <c r="AK43" s="20">
        <f t="shared" ref="AK43:AK54" si="473">R43</f>
        <v>-22346.916466547449</v>
      </c>
      <c r="AL43" s="6">
        <f t="shared" si="472"/>
        <v>1400.1666666666672</v>
      </c>
      <c r="AM43" s="20">
        <f t="shared" ref="AM43:AM54" si="474">R43</f>
        <v>-22346.916466547449</v>
      </c>
      <c r="AN43" s="6">
        <f t="shared" ref="AN43:AP43" si="475">AN42+(365/12)</f>
        <v>1400.1666666666672</v>
      </c>
      <c r="AO43" s="20">
        <f t="shared" ref="AO43:AO54" si="476">R43</f>
        <v>-22346.916466547449</v>
      </c>
      <c r="AP43" s="6">
        <f t="shared" si="475"/>
        <v>1400.1666666666672</v>
      </c>
      <c r="AQ43" s="20">
        <f t="shared" ref="AQ43:AQ54" si="477">R43</f>
        <v>-22346.916466547449</v>
      </c>
      <c r="AR43" s="6">
        <f t="shared" ref="AR43:AT43" si="478">AR42+(365/12)</f>
        <v>1400.1666666666672</v>
      </c>
      <c r="AS43" s="20">
        <f t="shared" ref="AS43:AS54" si="479">R43</f>
        <v>-22346.916466547449</v>
      </c>
      <c r="AT43" s="6">
        <f t="shared" si="478"/>
        <v>1400.1666666666672</v>
      </c>
      <c r="AU43" s="20">
        <f t="shared" ref="AU43:AU54" si="480">R43</f>
        <v>-22346.916466547449</v>
      </c>
      <c r="AV43" s="6">
        <f t="shared" ref="AV43:AX43" si="481">AV42+(365/12)</f>
        <v>1400.1666666666672</v>
      </c>
      <c r="AW43" s="20">
        <f t="shared" ref="AW43:AW54" si="482">R43</f>
        <v>-22346.916466547449</v>
      </c>
      <c r="AX43" s="6">
        <f t="shared" si="481"/>
        <v>1400.1666666666672</v>
      </c>
      <c r="AY43" s="20">
        <f t="shared" ref="AY43:AY54" si="483">R43</f>
        <v>-22346.916466547449</v>
      </c>
      <c r="AZ43" s="6">
        <f t="shared" ref="AZ43:BB43" si="484">AZ42+(365/12)</f>
        <v>1400.1666666666672</v>
      </c>
      <c r="BA43" s="20">
        <f t="shared" ref="BA43:BA54" si="485">R43</f>
        <v>-22346.916466547449</v>
      </c>
      <c r="BB43" s="6">
        <f t="shared" si="484"/>
        <v>1400.1666666666672</v>
      </c>
      <c r="BC43" s="20">
        <f t="shared" ref="BC43:BC54" si="486">R43</f>
        <v>-22346.916466547449</v>
      </c>
      <c r="BD43" s="6">
        <f t="shared" ref="BD43:BF43" si="487">BD42+(365/12)</f>
        <v>1400.1666666666672</v>
      </c>
      <c r="BE43" s="20">
        <f t="shared" ref="BE43:BE54" si="488">R43</f>
        <v>-22346.916466547449</v>
      </c>
      <c r="BF43" s="6">
        <f t="shared" si="487"/>
        <v>1400.1666666666672</v>
      </c>
      <c r="BG43" s="20">
        <f t="shared" ref="BG43:BG54" si="489">R43</f>
        <v>-22346.916466547449</v>
      </c>
      <c r="BH43" s="6">
        <f t="shared" ref="BH43:BJ43" si="490">BH42+(365/12)</f>
        <v>1400.1666666666672</v>
      </c>
      <c r="BI43" s="20">
        <f t="shared" ref="BI43:BI54" si="491">R43</f>
        <v>-22346.916466547449</v>
      </c>
      <c r="BJ43" s="6">
        <f t="shared" si="490"/>
        <v>1400.1666666666672</v>
      </c>
      <c r="BK43" s="20">
        <f t="shared" ref="BK43:BK54" si="492">R43</f>
        <v>-22346.916466547449</v>
      </c>
      <c r="BL43" s="6">
        <f t="shared" ref="BL43:BN43" si="493">BL42+(365/12)</f>
        <v>1400.1666666666672</v>
      </c>
      <c r="BM43" s="20">
        <f t="shared" ref="BM43:BM54" si="494">R43</f>
        <v>-22346.916466547449</v>
      </c>
      <c r="BN43" s="6">
        <f t="shared" si="493"/>
        <v>1400.1666666666672</v>
      </c>
      <c r="BO43" s="20">
        <f t="shared" ref="BO43:BO54" si="495">R43</f>
        <v>-22346.916466547449</v>
      </c>
      <c r="BP43" s="6">
        <f t="shared" ref="BP43:BR43" si="496">BP42+(365/12)</f>
        <v>1400.1666666666672</v>
      </c>
      <c r="BQ43" s="20">
        <f t="shared" ref="BQ43:BQ54" si="497">R43</f>
        <v>-22346.916466547449</v>
      </c>
      <c r="BR43" s="6">
        <f t="shared" si="496"/>
        <v>1400.1666666666672</v>
      </c>
      <c r="BS43" s="20">
        <f t="shared" ref="BS43:BS54" si="498">R43</f>
        <v>-22346.916466547449</v>
      </c>
      <c r="BT43" s="6">
        <f t="shared" ref="BT43:BV43" si="499">BT42+(365/12)</f>
        <v>1400.1666666666672</v>
      </c>
      <c r="BU43" s="20">
        <f t="shared" ref="BU43:BU54" si="500">R43</f>
        <v>-22346.916466547449</v>
      </c>
      <c r="BV43" s="6">
        <f t="shared" si="499"/>
        <v>1400.1666666666672</v>
      </c>
      <c r="BW43" s="20">
        <f t="shared" ref="BW43:BW54" si="501">R43</f>
        <v>-22346.916466547449</v>
      </c>
      <c r="BX43" s="6">
        <f t="shared" ref="BX43:BZ43" si="502">BX42+(365/12)</f>
        <v>1400.1666666666672</v>
      </c>
      <c r="BY43" s="20">
        <f t="shared" ref="BY43:BY54" si="503">R43</f>
        <v>-22346.916466547449</v>
      </c>
      <c r="BZ43" s="72">
        <f t="shared" si="502"/>
        <v>1400.1666666666672</v>
      </c>
      <c r="CA43" s="20">
        <f t="shared" ref="CA43:CA54" si="504">R43</f>
        <v>-22346.916466547449</v>
      </c>
      <c r="CB43" s="4"/>
    </row>
    <row r="44" spans="1:80">
      <c r="A44" s="1" t="str">
        <f t="shared" si="186"/>
        <v/>
      </c>
      <c r="B44" s="1">
        <f t="shared" si="40"/>
        <v>38</v>
      </c>
      <c r="C44" s="13">
        <f t="shared" si="45"/>
        <v>3376816.2189546954</v>
      </c>
      <c r="D44" s="2">
        <f t="shared" si="46"/>
        <v>47863.661751499727</v>
      </c>
      <c r="E44" s="15">
        <f t="shared" si="4"/>
        <v>28213.825224390872</v>
      </c>
      <c r="F44" s="15">
        <f t="shared" si="331"/>
        <v>19649.836527108855</v>
      </c>
      <c r="G44" s="21">
        <f t="shared" si="332"/>
        <v>28213.825224390872</v>
      </c>
      <c r="H44" s="23">
        <f t="shared" si="5"/>
        <v>38</v>
      </c>
      <c r="I44" s="19">
        <f t="shared" si="6"/>
        <v>28940.625</v>
      </c>
      <c r="J44" s="22">
        <f t="shared" si="42"/>
        <v>28940.625</v>
      </c>
      <c r="K44" s="12">
        <f t="shared" si="43"/>
        <v>5151.5050000000001</v>
      </c>
      <c r="L44" s="2">
        <f t="shared" si="48"/>
        <v>416.66666666666669</v>
      </c>
      <c r="M44" s="2">
        <f t="shared" si="49"/>
        <v>83.333333333333329</v>
      </c>
      <c r="N44" s="13">
        <f t="shared" si="50"/>
        <v>166.66666666666666</v>
      </c>
      <c r="O44" s="2">
        <f t="shared" si="51"/>
        <v>83.333333333333329</v>
      </c>
      <c r="P44" s="7">
        <f t="shared" si="333"/>
        <v>8582.1875</v>
      </c>
      <c r="Q44" s="15">
        <f t="shared" si="7"/>
        <v>22649.867812500001</v>
      </c>
      <c r="R44" s="21">
        <f t="shared" si="8"/>
        <v>-22397.226944662947</v>
      </c>
      <c r="S44" s="4"/>
      <c r="T44" s="6">
        <f t="shared" si="52"/>
        <v>1430.5833333333339</v>
      </c>
      <c r="U44" s="10"/>
      <c r="V44" s="6">
        <f t="shared" si="52"/>
        <v>1430.5833333333339</v>
      </c>
      <c r="X44" s="6">
        <f t="shared" si="52"/>
        <v>1430.5833333333339</v>
      </c>
      <c r="Z44" s="6">
        <f t="shared" si="53"/>
        <v>1430.5833333333339</v>
      </c>
      <c r="AA44" s="11">
        <f t="shared" si="466"/>
        <v>-22397.226944662947</v>
      </c>
      <c r="AB44" s="6">
        <f t="shared" si="53"/>
        <v>1430.5833333333339</v>
      </c>
      <c r="AC44" s="11">
        <f t="shared" si="467"/>
        <v>-22397.226944662947</v>
      </c>
      <c r="AD44" s="6">
        <f t="shared" si="53"/>
        <v>1430.5833333333339</v>
      </c>
      <c r="AE44" s="11">
        <f t="shared" si="468"/>
        <v>-22397.226944662947</v>
      </c>
      <c r="AF44" s="6">
        <f t="shared" ref="AF44:AH44" si="505">AF43+(365/12)</f>
        <v>1430.5833333333339</v>
      </c>
      <c r="AG44" s="11">
        <f t="shared" si="470"/>
        <v>-22397.226944662947</v>
      </c>
      <c r="AH44" s="6">
        <f t="shared" si="505"/>
        <v>1430.5833333333339</v>
      </c>
      <c r="AI44" s="11">
        <f t="shared" si="471"/>
        <v>-22397.226944662947</v>
      </c>
      <c r="AJ44" s="6">
        <f t="shared" ref="AJ44:AL44" si="506">AJ43+(365/12)</f>
        <v>1430.5833333333339</v>
      </c>
      <c r="AK44" s="11">
        <f t="shared" si="473"/>
        <v>-22397.226944662947</v>
      </c>
      <c r="AL44" s="6">
        <f t="shared" si="506"/>
        <v>1430.5833333333339</v>
      </c>
      <c r="AM44" s="11">
        <f t="shared" si="474"/>
        <v>-22397.226944662947</v>
      </c>
      <c r="AN44" s="6">
        <f t="shared" ref="AN44:AP44" si="507">AN43+(365/12)</f>
        <v>1430.5833333333339</v>
      </c>
      <c r="AO44" s="11">
        <f t="shared" si="476"/>
        <v>-22397.226944662947</v>
      </c>
      <c r="AP44" s="6">
        <f t="shared" si="507"/>
        <v>1430.5833333333339</v>
      </c>
      <c r="AQ44" s="11">
        <f t="shared" si="477"/>
        <v>-22397.226944662947</v>
      </c>
      <c r="AR44" s="6">
        <f t="shared" ref="AR44:AT44" si="508">AR43+(365/12)</f>
        <v>1430.5833333333339</v>
      </c>
      <c r="AS44" s="11">
        <f t="shared" si="479"/>
        <v>-22397.226944662947</v>
      </c>
      <c r="AT44" s="6">
        <f t="shared" si="508"/>
        <v>1430.5833333333339</v>
      </c>
      <c r="AU44" s="11">
        <f t="shared" si="480"/>
        <v>-22397.226944662947</v>
      </c>
      <c r="AV44" s="6">
        <f t="shared" ref="AV44:AX44" si="509">AV43+(365/12)</f>
        <v>1430.5833333333339</v>
      </c>
      <c r="AW44" s="11">
        <f t="shared" si="482"/>
        <v>-22397.226944662947</v>
      </c>
      <c r="AX44" s="6">
        <f t="shared" si="509"/>
        <v>1430.5833333333339</v>
      </c>
      <c r="AY44" s="11">
        <f t="shared" si="483"/>
        <v>-22397.226944662947</v>
      </c>
      <c r="AZ44" s="6">
        <f t="shared" ref="AZ44:BB44" si="510">AZ43+(365/12)</f>
        <v>1430.5833333333339</v>
      </c>
      <c r="BA44" s="11">
        <f t="shared" si="485"/>
        <v>-22397.226944662947</v>
      </c>
      <c r="BB44" s="6">
        <f t="shared" si="510"/>
        <v>1430.5833333333339</v>
      </c>
      <c r="BC44" s="11">
        <f t="shared" si="486"/>
        <v>-22397.226944662947</v>
      </c>
      <c r="BD44" s="6">
        <f t="shared" ref="BD44:BF44" si="511">BD43+(365/12)</f>
        <v>1430.5833333333339</v>
      </c>
      <c r="BE44" s="11">
        <f t="shared" si="488"/>
        <v>-22397.226944662947</v>
      </c>
      <c r="BF44" s="6">
        <f t="shared" si="511"/>
        <v>1430.5833333333339</v>
      </c>
      <c r="BG44" s="11">
        <f t="shared" si="489"/>
        <v>-22397.226944662947</v>
      </c>
      <c r="BH44" s="6">
        <f t="shared" ref="BH44:BJ44" si="512">BH43+(365/12)</f>
        <v>1430.5833333333339</v>
      </c>
      <c r="BI44" s="11">
        <f t="shared" si="491"/>
        <v>-22397.226944662947</v>
      </c>
      <c r="BJ44" s="6">
        <f t="shared" si="512"/>
        <v>1430.5833333333339</v>
      </c>
      <c r="BK44" s="11">
        <f t="shared" si="492"/>
        <v>-22397.226944662947</v>
      </c>
      <c r="BL44" s="6">
        <f t="shared" ref="BL44:BN44" si="513">BL43+(365/12)</f>
        <v>1430.5833333333339</v>
      </c>
      <c r="BM44" s="11">
        <f t="shared" si="494"/>
        <v>-22397.226944662947</v>
      </c>
      <c r="BN44" s="6">
        <f t="shared" si="513"/>
        <v>1430.5833333333339</v>
      </c>
      <c r="BO44" s="11">
        <f t="shared" si="495"/>
        <v>-22397.226944662947</v>
      </c>
      <c r="BP44" s="6">
        <f t="shared" ref="BP44:BR44" si="514">BP43+(365/12)</f>
        <v>1430.5833333333339</v>
      </c>
      <c r="BQ44" s="11">
        <f t="shared" si="497"/>
        <v>-22397.226944662947</v>
      </c>
      <c r="BR44" s="6">
        <f t="shared" si="514"/>
        <v>1430.5833333333339</v>
      </c>
      <c r="BS44" s="11">
        <f t="shared" si="498"/>
        <v>-22397.226944662947</v>
      </c>
      <c r="BT44" s="6">
        <f t="shared" ref="BT44:BV44" si="515">BT43+(365/12)</f>
        <v>1430.5833333333339</v>
      </c>
      <c r="BU44" s="11">
        <f t="shared" si="500"/>
        <v>-22397.226944662947</v>
      </c>
      <c r="BV44" s="6">
        <f t="shared" si="515"/>
        <v>1430.5833333333339</v>
      </c>
      <c r="BW44" s="11">
        <f t="shared" si="501"/>
        <v>-22397.226944662947</v>
      </c>
      <c r="BX44" s="6">
        <f t="shared" ref="BX44:BZ44" si="516">BX43+(365/12)</f>
        <v>1430.5833333333339</v>
      </c>
      <c r="BY44" s="11">
        <f t="shared" si="503"/>
        <v>-22397.226944662947</v>
      </c>
      <c r="BZ44" s="72">
        <f t="shared" si="516"/>
        <v>1430.5833333333339</v>
      </c>
      <c r="CA44" s="11">
        <f t="shared" si="504"/>
        <v>-22397.226944662947</v>
      </c>
      <c r="CB44" s="4"/>
    </row>
    <row r="45" spans="1:80">
      <c r="A45" s="1" t="str">
        <f t="shared" si="186"/>
        <v/>
      </c>
      <c r="B45" s="1">
        <f t="shared" si="40"/>
        <v>39</v>
      </c>
      <c r="C45" s="13">
        <f t="shared" si="45"/>
        <v>3357166.3824275867</v>
      </c>
      <c r="D45" s="2">
        <f t="shared" si="46"/>
        <v>47863.661751499727</v>
      </c>
      <c r="E45" s="15">
        <f t="shared" si="4"/>
        <v>28049.647781048898</v>
      </c>
      <c r="F45" s="15">
        <f t="shared" si="331"/>
        <v>19814.013970450829</v>
      </c>
      <c r="G45" s="21">
        <f t="shared" si="332"/>
        <v>28049.647781048898</v>
      </c>
      <c r="H45" s="23">
        <f t="shared" si="5"/>
        <v>39</v>
      </c>
      <c r="I45" s="19">
        <f t="shared" si="6"/>
        <v>28940.625</v>
      </c>
      <c r="J45" s="22">
        <f t="shared" si="42"/>
        <v>28940.625</v>
      </c>
      <c r="K45" s="12">
        <f t="shared" si="43"/>
        <v>5151.5050000000001</v>
      </c>
      <c r="L45" s="2">
        <f t="shared" si="48"/>
        <v>416.66666666666669</v>
      </c>
      <c r="M45" s="2">
        <f t="shared" si="49"/>
        <v>83.333333333333329</v>
      </c>
      <c r="N45" s="13">
        <f t="shared" si="50"/>
        <v>166.66666666666666</v>
      </c>
      <c r="O45" s="2">
        <f t="shared" si="51"/>
        <v>83.333333333333329</v>
      </c>
      <c r="P45" s="7">
        <f t="shared" si="333"/>
        <v>8582.1875</v>
      </c>
      <c r="Q45" s="15">
        <f t="shared" si="7"/>
        <v>22649.867812500001</v>
      </c>
      <c r="R45" s="21">
        <f t="shared" si="8"/>
        <v>-22447.957774655621</v>
      </c>
      <c r="S45" s="4"/>
      <c r="T45" s="6">
        <f t="shared" si="52"/>
        <v>1461.0000000000007</v>
      </c>
      <c r="U45" s="10"/>
      <c r="V45" s="6">
        <f t="shared" si="52"/>
        <v>1461.0000000000007</v>
      </c>
      <c r="X45" s="6">
        <f t="shared" si="52"/>
        <v>1461.0000000000007</v>
      </c>
      <c r="Z45" s="6">
        <f t="shared" si="53"/>
        <v>1461.0000000000007</v>
      </c>
      <c r="AA45" s="11">
        <f t="shared" si="466"/>
        <v>-22447.957774655621</v>
      </c>
      <c r="AB45" s="6">
        <f t="shared" si="53"/>
        <v>1461.0000000000007</v>
      </c>
      <c r="AC45" s="11">
        <f t="shared" si="467"/>
        <v>-22447.957774655621</v>
      </c>
      <c r="AD45" s="6">
        <f t="shared" si="53"/>
        <v>1461.0000000000007</v>
      </c>
      <c r="AE45" s="11">
        <f t="shared" si="468"/>
        <v>-22447.957774655621</v>
      </c>
      <c r="AF45" s="6">
        <f t="shared" ref="AF45:AH45" si="517">AF44+(365/12)</f>
        <v>1461.0000000000007</v>
      </c>
      <c r="AG45" s="11">
        <f t="shared" si="470"/>
        <v>-22447.957774655621</v>
      </c>
      <c r="AH45" s="6">
        <f t="shared" si="517"/>
        <v>1461.0000000000007</v>
      </c>
      <c r="AI45" s="11">
        <f t="shared" si="471"/>
        <v>-22447.957774655621</v>
      </c>
      <c r="AJ45" s="6">
        <f t="shared" ref="AJ45:AL45" si="518">AJ44+(365/12)</f>
        <v>1461.0000000000007</v>
      </c>
      <c r="AK45" s="11">
        <f t="shared" si="473"/>
        <v>-22447.957774655621</v>
      </c>
      <c r="AL45" s="6">
        <f t="shared" si="518"/>
        <v>1461.0000000000007</v>
      </c>
      <c r="AM45" s="11">
        <f t="shared" si="474"/>
        <v>-22447.957774655621</v>
      </c>
      <c r="AN45" s="6">
        <f t="shared" ref="AN45:AP45" si="519">AN44+(365/12)</f>
        <v>1461.0000000000007</v>
      </c>
      <c r="AO45" s="11">
        <f t="shared" si="476"/>
        <v>-22447.957774655621</v>
      </c>
      <c r="AP45" s="6">
        <f t="shared" si="519"/>
        <v>1461.0000000000007</v>
      </c>
      <c r="AQ45" s="11">
        <f t="shared" si="477"/>
        <v>-22447.957774655621</v>
      </c>
      <c r="AR45" s="6">
        <f t="shared" ref="AR45:AT45" si="520">AR44+(365/12)</f>
        <v>1461.0000000000007</v>
      </c>
      <c r="AS45" s="11">
        <f t="shared" si="479"/>
        <v>-22447.957774655621</v>
      </c>
      <c r="AT45" s="6">
        <f t="shared" si="520"/>
        <v>1461.0000000000007</v>
      </c>
      <c r="AU45" s="11">
        <f t="shared" si="480"/>
        <v>-22447.957774655621</v>
      </c>
      <c r="AV45" s="6">
        <f t="shared" ref="AV45:AX45" si="521">AV44+(365/12)</f>
        <v>1461.0000000000007</v>
      </c>
      <c r="AW45" s="11">
        <f t="shared" si="482"/>
        <v>-22447.957774655621</v>
      </c>
      <c r="AX45" s="6">
        <f t="shared" si="521"/>
        <v>1461.0000000000007</v>
      </c>
      <c r="AY45" s="11">
        <f t="shared" si="483"/>
        <v>-22447.957774655621</v>
      </c>
      <c r="AZ45" s="6">
        <f t="shared" ref="AZ45:BB45" si="522">AZ44+(365/12)</f>
        <v>1461.0000000000007</v>
      </c>
      <c r="BA45" s="11">
        <f t="shared" si="485"/>
        <v>-22447.957774655621</v>
      </c>
      <c r="BB45" s="6">
        <f t="shared" si="522"/>
        <v>1461.0000000000007</v>
      </c>
      <c r="BC45" s="11">
        <f t="shared" si="486"/>
        <v>-22447.957774655621</v>
      </c>
      <c r="BD45" s="6">
        <f t="shared" ref="BD45:BF45" si="523">BD44+(365/12)</f>
        <v>1461.0000000000007</v>
      </c>
      <c r="BE45" s="11">
        <f t="shared" si="488"/>
        <v>-22447.957774655621</v>
      </c>
      <c r="BF45" s="6">
        <f t="shared" si="523"/>
        <v>1461.0000000000007</v>
      </c>
      <c r="BG45" s="11">
        <f t="shared" si="489"/>
        <v>-22447.957774655621</v>
      </c>
      <c r="BH45" s="6">
        <f t="shared" ref="BH45:BJ45" si="524">BH44+(365/12)</f>
        <v>1461.0000000000007</v>
      </c>
      <c r="BI45" s="11">
        <f t="shared" si="491"/>
        <v>-22447.957774655621</v>
      </c>
      <c r="BJ45" s="6">
        <f t="shared" si="524"/>
        <v>1461.0000000000007</v>
      </c>
      <c r="BK45" s="11">
        <f t="shared" si="492"/>
        <v>-22447.957774655621</v>
      </c>
      <c r="BL45" s="6">
        <f t="shared" ref="BL45:BN45" si="525">BL44+(365/12)</f>
        <v>1461.0000000000007</v>
      </c>
      <c r="BM45" s="11">
        <f t="shared" si="494"/>
        <v>-22447.957774655621</v>
      </c>
      <c r="BN45" s="6">
        <f t="shared" si="525"/>
        <v>1461.0000000000007</v>
      </c>
      <c r="BO45" s="11">
        <f t="shared" si="495"/>
        <v>-22447.957774655621</v>
      </c>
      <c r="BP45" s="6">
        <f t="shared" ref="BP45:BR45" si="526">BP44+(365/12)</f>
        <v>1461.0000000000007</v>
      </c>
      <c r="BQ45" s="11">
        <f t="shared" si="497"/>
        <v>-22447.957774655621</v>
      </c>
      <c r="BR45" s="6">
        <f t="shared" si="526"/>
        <v>1461.0000000000007</v>
      </c>
      <c r="BS45" s="11">
        <f t="shared" si="498"/>
        <v>-22447.957774655621</v>
      </c>
      <c r="BT45" s="6">
        <f t="shared" ref="BT45:BV45" si="527">BT44+(365/12)</f>
        <v>1461.0000000000007</v>
      </c>
      <c r="BU45" s="11">
        <f t="shared" si="500"/>
        <v>-22447.957774655621</v>
      </c>
      <c r="BV45" s="6">
        <f t="shared" si="527"/>
        <v>1461.0000000000007</v>
      </c>
      <c r="BW45" s="11">
        <f t="shared" si="501"/>
        <v>-22447.957774655621</v>
      </c>
      <c r="BX45" s="6">
        <f t="shared" ref="BX45:BZ45" si="528">BX44+(365/12)</f>
        <v>1461.0000000000007</v>
      </c>
      <c r="BY45" s="11">
        <f t="shared" si="503"/>
        <v>-22447.957774655621</v>
      </c>
      <c r="BZ45" s="72">
        <f t="shared" si="528"/>
        <v>1461.0000000000007</v>
      </c>
      <c r="CA45" s="11">
        <f t="shared" si="504"/>
        <v>-22447.957774655621</v>
      </c>
      <c r="CB45" s="4"/>
    </row>
    <row r="46" spans="1:80">
      <c r="A46" s="1" t="str">
        <f t="shared" si="186"/>
        <v/>
      </c>
      <c r="B46" s="1">
        <f t="shared" si="40"/>
        <v>40</v>
      </c>
      <c r="C46" s="13">
        <f t="shared" si="45"/>
        <v>3337352.3684571357</v>
      </c>
      <c r="D46" s="2">
        <f t="shared" si="46"/>
        <v>47863.661751499727</v>
      </c>
      <c r="E46" s="15">
        <f t="shared" si="4"/>
        <v>27884.098609608056</v>
      </c>
      <c r="F46" s="15">
        <f t="shared" si="331"/>
        <v>19979.563141891671</v>
      </c>
      <c r="G46" s="21">
        <f t="shared" si="332"/>
        <v>27884.098609608056</v>
      </c>
      <c r="H46" s="23">
        <f t="shared" si="5"/>
        <v>40</v>
      </c>
      <c r="I46" s="19">
        <f t="shared" si="6"/>
        <v>28940.625</v>
      </c>
      <c r="J46" s="22">
        <f t="shared" si="42"/>
        <v>28940.625</v>
      </c>
      <c r="K46" s="12">
        <f t="shared" si="43"/>
        <v>5151.5050000000001</v>
      </c>
      <c r="L46" s="2">
        <f t="shared" si="48"/>
        <v>416.66666666666669</v>
      </c>
      <c r="M46" s="2">
        <f t="shared" si="49"/>
        <v>83.333333333333329</v>
      </c>
      <c r="N46" s="13">
        <f t="shared" si="50"/>
        <v>166.66666666666666</v>
      </c>
      <c r="O46" s="2">
        <f t="shared" si="51"/>
        <v>83.333333333333329</v>
      </c>
      <c r="P46" s="7">
        <f t="shared" si="333"/>
        <v>8582.1875</v>
      </c>
      <c r="Q46" s="15">
        <f t="shared" si="7"/>
        <v>22649.867812500001</v>
      </c>
      <c r="R46" s="21">
        <f t="shared" si="8"/>
        <v>-22499.112468630836</v>
      </c>
      <c r="S46" s="4"/>
      <c r="T46" s="6">
        <f t="shared" si="52"/>
        <v>1491.4166666666674</v>
      </c>
      <c r="U46" s="10"/>
      <c r="V46" s="6">
        <f t="shared" si="52"/>
        <v>1491.4166666666674</v>
      </c>
      <c r="X46" s="6">
        <f t="shared" si="52"/>
        <v>1491.4166666666674</v>
      </c>
      <c r="Z46" s="6">
        <f t="shared" si="53"/>
        <v>1491.4166666666674</v>
      </c>
      <c r="AA46" s="11">
        <f t="shared" si="466"/>
        <v>-22499.112468630836</v>
      </c>
      <c r="AB46" s="6">
        <f t="shared" si="53"/>
        <v>1491.4166666666674</v>
      </c>
      <c r="AC46" s="11">
        <f t="shared" si="467"/>
        <v>-22499.112468630836</v>
      </c>
      <c r="AD46" s="6">
        <f t="shared" si="53"/>
        <v>1491.4166666666674</v>
      </c>
      <c r="AE46" s="11">
        <f t="shared" si="468"/>
        <v>-22499.112468630836</v>
      </c>
      <c r="AF46" s="6">
        <f t="shared" ref="AF46:AH46" si="529">AF45+(365/12)</f>
        <v>1491.4166666666674</v>
      </c>
      <c r="AG46" s="11">
        <f t="shared" si="470"/>
        <v>-22499.112468630836</v>
      </c>
      <c r="AH46" s="6">
        <f t="shared" si="529"/>
        <v>1491.4166666666674</v>
      </c>
      <c r="AI46" s="11">
        <f t="shared" si="471"/>
        <v>-22499.112468630836</v>
      </c>
      <c r="AJ46" s="6">
        <f t="shared" ref="AJ46:AL46" si="530">AJ45+(365/12)</f>
        <v>1491.4166666666674</v>
      </c>
      <c r="AK46" s="11">
        <f t="shared" si="473"/>
        <v>-22499.112468630836</v>
      </c>
      <c r="AL46" s="6">
        <f t="shared" si="530"/>
        <v>1491.4166666666674</v>
      </c>
      <c r="AM46" s="11">
        <f t="shared" si="474"/>
        <v>-22499.112468630836</v>
      </c>
      <c r="AN46" s="6">
        <f t="shared" ref="AN46:AP46" si="531">AN45+(365/12)</f>
        <v>1491.4166666666674</v>
      </c>
      <c r="AO46" s="11">
        <f t="shared" si="476"/>
        <v>-22499.112468630836</v>
      </c>
      <c r="AP46" s="6">
        <f t="shared" si="531"/>
        <v>1491.4166666666674</v>
      </c>
      <c r="AQ46" s="11">
        <f t="shared" si="477"/>
        <v>-22499.112468630836</v>
      </c>
      <c r="AR46" s="6">
        <f t="shared" ref="AR46:AT46" si="532">AR45+(365/12)</f>
        <v>1491.4166666666674</v>
      </c>
      <c r="AS46" s="11">
        <f t="shared" si="479"/>
        <v>-22499.112468630836</v>
      </c>
      <c r="AT46" s="6">
        <f t="shared" si="532"/>
        <v>1491.4166666666674</v>
      </c>
      <c r="AU46" s="11">
        <f t="shared" si="480"/>
        <v>-22499.112468630836</v>
      </c>
      <c r="AV46" s="6">
        <f t="shared" ref="AV46:AX46" si="533">AV45+(365/12)</f>
        <v>1491.4166666666674</v>
      </c>
      <c r="AW46" s="11">
        <f t="shared" si="482"/>
        <v>-22499.112468630836</v>
      </c>
      <c r="AX46" s="6">
        <f t="shared" si="533"/>
        <v>1491.4166666666674</v>
      </c>
      <c r="AY46" s="11">
        <f t="shared" si="483"/>
        <v>-22499.112468630836</v>
      </c>
      <c r="AZ46" s="6">
        <f t="shared" ref="AZ46:BB46" si="534">AZ45+(365/12)</f>
        <v>1491.4166666666674</v>
      </c>
      <c r="BA46" s="11">
        <f t="shared" si="485"/>
        <v>-22499.112468630836</v>
      </c>
      <c r="BB46" s="6">
        <f t="shared" si="534"/>
        <v>1491.4166666666674</v>
      </c>
      <c r="BC46" s="11">
        <f t="shared" si="486"/>
        <v>-22499.112468630836</v>
      </c>
      <c r="BD46" s="6">
        <f t="shared" ref="BD46:BF46" si="535">BD45+(365/12)</f>
        <v>1491.4166666666674</v>
      </c>
      <c r="BE46" s="11">
        <f t="shared" si="488"/>
        <v>-22499.112468630836</v>
      </c>
      <c r="BF46" s="6">
        <f t="shared" si="535"/>
        <v>1491.4166666666674</v>
      </c>
      <c r="BG46" s="11">
        <f t="shared" si="489"/>
        <v>-22499.112468630836</v>
      </c>
      <c r="BH46" s="6">
        <f t="shared" ref="BH46:BJ46" si="536">BH45+(365/12)</f>
        <v>1491.4166666666674</v>
      </c>
      <c r="BI46" s="11">
        <f t="shared" si="491"/>
        <v>-22499.112468630836</v>
      </c>
      <c r="BJ46" s="6">
        <f t="shared" si="536"/>
        <v>1491.4166666666674</v>
      </c>
      <c r="BK46" s="11">
        <f t="shared" si="492"/>
        <v>-22499.112468630836</v>
      </c>
      <c r="BL46" s="6">
        <f t="shared" ref="BL46:BN46" si="537">BL45+(365/12)</f>
        <v>1491.4166666666674</v>
      </c>
      <c r="BM46" s="11">
        <f t="shared" si="494"/>
        <v>-22499.112468630836</v>
      </c>
      <c r="BN46" s="6">
        <f t="shared" si="537"/>
        <v>1491.4166666666674</v>
      </c>
      <c r="BO46" s="11">
        <f t="shared" si="495"/>
        <v>-22499.112468630836</v>
      </c>
      <c r="BP46" s="6">
        <f t="shared" ref="BP46:BR46" si="538">BP45+(365/12)</f>
        <v>1491.4166666666674</v>
      </c>
      <c r="BQ46" s="11">
        <f t="shared" si="497"/>
        <v>-22499.112468630836</v>
      </c>
      <c r="BR46" s="6">
        <f t="shared" si="538"/>
        <v>1491.4166666666674</v>
      </c>
      <c r="BS46" s="11">
        <f t="shared" si="498"/>
        <v>-22499.112468630836</v>
      </c>
      <c r="BT46" s="6">
        <f t="shared" ref="BT46:BV46" si="539">BT45+(365/12)</f>
        <v>1491.4166666666674</v>
      </c>
      <c r="BU46" s="11">
        <f t="shared" si="500"/>
        <v>-22499.112468630836</v>
      </c>
      <c r="BV46" s="6">
        <f t="shared" si="539"/>
        <v>1491.4166666666674</v>
      </c>
      <c r="BW46" s="11">
        <f t="shared" si="501"/>
        <v>-22499.112468630836</v>
      </c>
      <c r="BX46" s="6">
        <f t="shared" ref="BX46:BZ46" si="540">BX45+(365/12)</f>
        <v>1491.4166666666674</v>
      </c>
      <c r="BY46" s="11">
        <f t="shared" si="503"/>
        <v>-22499.112468630836</v>
      </c>
      <c r="BZ46" s="72">
        <f t="shared" si="540"/>
        <v>1491.4166666666674</v>
      </c>
      <c r="CA46" s="11">
        <f t="shared" si="504"/>
        <v>-22499.112468630836</v>
      </c>
      <c r="CB46" s="4"/>
    </row>
    <row r="47" spans="1:80">
      <c r="A47" s="1" t="str">
        <f t="shared" si="186"/>
        <v/>
      </c>
      <c r="B47" s="1">
        <f t="shared" si="40"/>
        <v>41</v>
      </c>
      <c r="C47" s="13">
        <f t="shared" si="45"/>
        <v>3317372.805315244</v>
      </c>
      <c r="D47" s="2">
        <f t="shared" si="46"/>
        <v>47863.661751499727</v>
      </c>
      <c r="E47" s="15">
        <f t="shared" si="4"/>
        <v>27717.166249066533</v>
      </c>
      <c r="F47" s="15">
        <f t="shared" si="331"/>
        <v>20146.495502433194</v>
      </c>
      <c r="G47" s="21">
        <f t="shared" si="332"/>
        <v>27717.166249066533</v>
      </c>
      <c r="H47" s="23">
        <f t="shared" si="5"/>
        <v>41</v>
      </c>
      <c r="I47" s="19">
        <f t="shared" si="6"/>
        <v>28940.625</v>
      </c>
      <c r="J47" s="22">
        <f t="shared" si="42"/>
        <v>28940.625</v>
      </c>
      <c r="K47" s="12">
        <f t="shared" si="43"/>
        <v>5151.5050000000001</v>
      </c>
      <c r="L47" s="2">
        <f t="shared" si="48"/>
        <v>416.66666666666669</v>
      </c>
      <c r="M47" s="2">
        <f t="shared" si="49"/>
        <v>83.333333333333329</v>
      </c>
      <c r="N47" s="13">
        <f t="shared" si="50"/>
        <v>166.66666666666666</v>
      </c>
      <c r="O47" s="2">
        <f t="shared" si="51"/>
        <v>83.333333333333329</v>
      </c>
      <c r="P47" s="7">
        <f t="shared" si="333"/>
        <v>8582.1875</v>
      </c>
      <c r="Q47" s="15">
        <f t="shared" si="7"/>
        <v>22649.867812500001</v>
      </c>
      <c r="R47" s="21">
        <f t="shared" si="8"/>
        <v>-22550.694568038172</v>
      </c>
      <c r="S47" s="4"/>
      <c r="T47" s="6">
        <f t="shared" si="52"/>
        <v>1521.8333333333342</v>
      </c>
      <c r="U47" s="10"/>
      <c r="V47" s="6">
        <f t="shared" si="52"/>
        <v>1521.8333333333342</v>
      </c>
      <c r="X47" s="6">
        <f t="shared" si="52"/>
        <v>1521.8333333333342</v>
      </c>
      <c r="Z47" s="6">
        <f t="shared" si="53"/>
        <v>1521.8333333333342</v>
      </c>
      <c r="AA47" s="11">
        <f t="shared" si="466"/>
        <v>-22550.694568038172</v>
      </c>
      <c r="AB47" s="6">
        <f t="shared" si="53"/>
        <v>1521.8333333333342</v>
      </c>
      <c r="AC47" s="11">
        <f t="shared" si="467"/>
        <v>-22550.694568038172</v>
      </c>
      <c r="AD47" s="6">
        <f t="shared" si="53"/>
        <v>1521.8333333333342</v>
      </c>
      <c r="AE47" s="11">
        <f t="shared" si="468"/>
        <v>-22550.694568038172</v>
      </c>
      <c r="AF47" s="6">
        <f t="shared" ref="AF47:AH47" si="541">AF46+(365/12)</f>
        <v>1521.8333333333342</v>
      </c>
      <c r="AG47" s="11">
        <f t="shared" si="470"/>
        <v>-22550.694568038172</v>
      </c>
      <c r="AH47" s="6">
        <f t="shared" si="541"/>
        <v>1521.8333333333342</v>
      </c>
      <c r="AI47" s="11">
        <f t="shared" si="471"/>
        <v>-22550.694568038172</v>
      </c>
      <c r="AJ47" s="6">
        <f t="shared" ref="AJ47:AL47" si="542">AJ46+(365/12)</f>
        <v>1521.8333333333342</v>
      </c>
      <c r="AK47" s="11">
        <f t="shared" si="473"/>
        <v>-22550.694568038172</v>
      </c>
      <c r="AL47" s="6">
        <f t="shared" si="542"/>
        <v>1521.8333333333342</v>
      </c>
      <c r="AM47" s="11">
        <f t="shared" si="474"/>
        <v>-22550.694568038172</v>
      </c>
      <c r="AN47" s="6">
        <f t="shared" ref="AN47:AP47" si="543">AN46+(365/12)</f>
        <v>1521.8333333333342</v>
      </c>
      <c r="AO47" s="11">
        <f t="shared" si="476"/>
        <v>-22550.694568038172</v>
      </c>
      <c r="AP47" s="6">
        <f t="shared" si="543"/>
        <v>1521.8333333333342</v>
      </c>
      <c r="AQ47" s="11">
        <f t="shared" si="477"/>
        <v>-22550.694568038172</v>
      </c>
      <c r="AR47" s="6">
        <f t="shared" ref="AR47:AT47" si="544">AR46+(365/12)</f>
        <v>1521.8333333333342</v>
      </c>
      <c r="AS47" s="11">
        <f t="shared" si="479"/>
        <v>-22550.694568038172</v>
      </c>
      <c r="AT47" s="6">
        <f t="shared" si="544"/>
        <v>1521.8333333333342</v>
      </c>
      <c r="AU47" s="11">
        <f t="shared" si="480"/>
        <v>-22550.694568038172</v>
      </c>
      <c r="AV47" s="6">
        <f t="shared" ref="AV47:AX47" si="545">AV46+(365/12)</f>
        <v>1521.8333333333342</v>
      </c>
      <c r="AW47" s="11">
        <f t="shared" si="482"/>
        <v>-22550.694568038172</v>
      </c>
      <c r="AX47" s="6">
        <f t="shared" si="545"/>
        <v>1521.8333333333342</v>
      </c>
      <c r="AY47" s="11">
        <f t="shared" si="483"/>
        <v>-22550.694568038172</v>
      </c>
      <c r="AZ47" s="6">
        <f t="shared" ref="AZ47:BB47" si="546">AZ46+(365/12)</f>
        <v>1521.8333333333342</v>
      </c>
      <c r="BA47" s="11">
        <f t="shared" si="485"/>
        <v>-22550.694568038172</v>
      </c>
      <c r="BB47" s="6">
        <f t="shared" si="546"/>
        <v>1521.8333333333342</v>
      </c>
      <c r="BC47" s="11">
        <f t="shared" si="486"/>
        <v>-22550.694568038172</v>
      </c>
      <c r="BD47" s="6">
        <f t="shared" ref="BD47:BF47" si="547">BD46+(365/12)</f>
        <v>1521.8333333333342</v>
      </c>
      <c r="BE47" s="11">
        <f t="shared" si="488"/>
        <v>-22550.694568038172</v>
      </c>
      <c r="BF47" s="6">
        <f t="shared" si="547"/>
        <v>1521.8333333333342</v>
      </c>
      <c r="BG47" s="11">
        <f t="shared" si="489"/>
        <v>-22550.694568038172</v>
      </c>
      <c r="BH47" s="6">
        <f t="shared" ref="BH47:BJ47" si="548">BH46+(365/12)</f>
        <v>1521.8333333333342</v>
      </c>
      <c r="BI47" s="11">
        <f t="shared" si="491"/>
        <v>-22550.694568038172</v>
      </c>
      <c r="BJ47" s="6">
        <f t="shared" si="548"/>
        <v>1521.8333333333342</v>
      </c>
      <c r="BK47" s="11">
        <f t="shared" si="492"/>
        <v>-22550.694568038172</v>
      </c>
      <c r="BL47" s="6">
        <f t="shared" ref="BL47:BN47" si="549">BL46+(365/12)</f>
        <v>1521.8333333333342</v>
      </c>
      <c r="BM47" s="11">
        <f t="shared" si="494"/>
        <v>-22550.694568038172</v>
      </c>
      <c r="BN47" s="6">
        <f t="shared" si="549"/>
        <v>1521.8333333333342</v>
      </c>
      <c r="BO47" s="11">
        <f t="shared" si="495"/>
        <v>-22550.694568038172</v>
      </c>
      <c r="BP47" s="6">
        <f t="shared" ref="BP47:BR47" si="550">BP46+(365/12)</f>
        <v>1521.8333333333342</v>
      </c>
      <c r="BQ47" s="11">
        <f t="shared" si="497"/>
        <v>-22550.694568038172</v>
      </c>
      <c r="BR47" s="6">
        <f t="shared" si="550"/>
        <v>1521.8333333333342</v>
      </c>
      <c r="BS47" s="11">
        <f t="shared" si="498"/>
        <v>-22550.694568038172</v>
      </c>
      <c r="BT47" s="6">
        <f t="shared" ref="BT47:BV47" si="551">BT46+(365/12)</f>
        <v>1521.8333333333342</v>
      </c>
      <c r="BU47" s="11">
        <f t="shared" si="500"/>
        <v>-22550.694568038172</v>
      </c>
      <c r="BV47" s="6">
        <f t="shared" si="551"/>
        <v>1521.8333333333342</v>
      </c>
      <c r="BW47" s="11">
        <f t="shared" si="501"/>
        <v>-22550.694568038172</v>
      </c>
      <c r="BX47" s="6">
        <f t="shared" ref="BX47:BZ47" si="552">BX46+(365/12)</f>
        <v>1521.8333333333342</v>
      </c>
      <c r="BY47" s="11">
        <f t="shared" si="503"/>
        <v>-22550.694568038172</v>
      </c>
      <c r="BZ47" s="72">
        <f t="shared" si="552"/>
        <v>1521.8333333333342</v>
      </c>
      <c r="CA47" s="11">
        <f t="shared" si="504"/>
        <v>-22550.694568038172</v>
      </c>
      <c r="CB47" s="4"/>
    </row>
    <row r="48" spans="1:80">
      <c r="A48" s="1" t="str">
        <f t="shared" si="186"/>
        <v/>
      </c>
      <c r="B48" s="1">
        <f t="shared" si="40"/>
        <v>42</v>
      </c>
      <c r="C48" s="13">
        <f t="shared" si="45"/>
        <v>3297226.3098128107</v>
      </c>
      <c r="D48" s="2">
        <f t="shared" si="46"/>
        <v>47863.661751499727</v>
      </c>
      <c r="E48" s="15">
        <f t="shared" si="4"/>
        <v>27548.839142664045</v>
      </c>
      <c r="F48" s="15">
        <f t="shared" si="331"/>
        <v>20314.822608835682</v>
      </c>
      <c r="G48" s="21">
        <f t="shared" si="332"/>
        <v>27548.839142664045</v>
      </c>
      <c r="H48" s="23">
        <f t="shared" si="5"/>
        <v>42</v>
      </c>
      <c r="I48" s="19">
        <f t="shared" si="6"/>
        <v>28940.625</v>
      </c>
      <c r="J48" s="22">
        <f t="shared" si="42"/>
        <v>28940.625</v>
      </c>
      <c r="K48" s="12">
        <f t="shared" si="43"/>
        <v>5151.5050000000001</v>
      </c>
      <c r="L48" s="2">
        <f t="shared" si="48"/>
        <v>416.66666666666669</v>
      </c>
      <c r="M48" s="2">
        <f t="shared" si="49"/>
        <v>83.333333333333329</v>
      </c>
      <c r="N48" s="13">
        <f t="shared" si="50"/>
        <v>166.66666666666666</v>
      </c>
      <c r="O48" s="2">
        <f t="shared" si="51"/>
        <v>83.333333333333329</v>
      </c>
      <c r="P48" s="7">
        <f t="shared" si="333"/>
        <v>8582.1875</v>
      </c>
      <c r="Q48" s="15">
        <f t="shared" si="7"/>
        <v>22649.867812500001</v>
      </c>
      <c r="R48" s="21">
        <f t="shared" si="8"/>
        <v>-22602.707643916536</v>
      </c>
      <c r="S48" s="4"/>
      <c r="T48" s="6">
        <f t="shared" si="52"/>
        <v>1552.2500000000009</v>
      </c>
      <c r="U48" s="10"/>
      <c r="V48" s="6">
        <f t="shared" si="52"/>
        <v>1552.2500000000009</v>
      </c>
      <c r="X48" s="6">
        <f t="shared" si="52"/>
        <v>1552.2500000000009</v>
      </c>
      <c r="Z48" s="6">
        <f t="shared" si="53"/>
        <v>1552.2500000000009</v>
      </c>
      <c r="AA48" s="11">
        <f t="shared" si="466"/>
        <v>-22602.707643916536</v>
      </c>
      <c r="AB48" s="6">
        <f t="shared" si="53"/>
        <v>1552.2500000000009</v>
      </c>
      <c r="AC48" s="11">
        <f t="shared" si="467"/>
        <v>-22602.707643916536</v>
      </c>
      <c r="AD48" s="6">
        <f t="shared" si="53"/>
        <v>1552.2500000000009</v>
      </c>
      <c r="AE48" s="11">
        <f t="shared" si="468"/>
        <v>-22602.707643916536</v>
      </c>
      <c r="AF48" s="6">
        <f t="shared" ref="AF48:AH48" si="553">AF47+(365/12)</f>
        <v>1552.2500000000009</v>
      </c>
      <c r="AG48" s="11">
        <f t="shared" si="470"/>
        <v>-22602.707643916536</v>
      </c>
      <c r="AH48" s="6">
        <f t="shared" si="553"/>
        <v>1552.2500000000009</v>
      </c>
      <c r="AI48" s="11">
        <f t="shared" si="471"/>
        <v>-22602.707643916536</v>
      </c>
      <c r="AJ48" s="6">
        <f t="shared" ref="AJ48:AL48" si="554">AJ47+(365/12)</f>
        <v>1552.2500000000009</v>
      </c>
      <c r="AK48" s="11">
        <f t="shared" si="473"/>
        <v>-22602.707643916536</v>
      </c>
      <c r="AL48" s="6">
        <f t="shared" si="554"/>
        <v>1552.2500000000009</v>
      </c>
      <c r="AM48" s="11">
        <f t="shared" si="474"/>
        <v>-22602.707643916536</v>
      </c>
      <c r="AN48" s="6">
        <f t="shared" ref="AN48:AP48" si="555">AN47+(365/12)</f>
        <v>1552.2500000000009</v>
      </c>
      <c r="AO48" s="11">
        <f t="shared" si="476"/>
        <v>-22602.707643916536</v>
      </c>
      <c r="AP48" s="6">
        <f t="shared" si="555"/>
        <v>1552.2500000000009</v>
      </c>
      <c r="AQ48" s="11">
        <f t="shared" si="477"/>
        <v>-22602.707643916536</v>
      </c>
      <c r="AR48" s="6">
        <f t="shared" ref="AR48:AT48" si="556">AR47+(365/12)</f>
        <v>1552.2500000000009</v>
      </c>
      <c r="AS48" s="11">
        <f t="shared" si="479"/>
        <v>-22602.707643916536</v>
      </c>
      <c r="AT48" s="6">
        <f t="shared" si="556"/>
        <v>1552.2500000000009</v>
      </c>
      <c r="AU48" s="11">
        <f t="shared" si="480"/>
        <v>-22602.707643916536</v>
      </c>
      <c r="AV48" s="6">
        <f t="shared" ref="AV48:AX48" si="557">AV47+(365/12)</f>
        <v>1552.2500000000009</v>
      </c>
      <c r="AW48" s="11">
        <f t="shared" si="482"/>
        <v>-22602.707643916536</v>
      </c>
      <c r="AX48" s="6">
        <f t="shared" si="557"/>
        <v>1552.2500000000009</v>
      </c>
      <c r="AY48" s="11">
        <f t="shared" si="483"/>
        <v>-22602.707643916536</v>
      </c>
      <c r="AZ48" s="6">
        <f t="shared" ref="AZ48:BB48" si="558">AZ47+(365/12)</f>
        <v>1552.2500000000009</v>
      </c>
      <c r="BA48" s="11">
        <f t="shared" si="485"/>
        <v>-22602.707643916536</v>
      </c>
      <c r="BB48" s="6">
        <f t="shared" si="558"/>
        <v>1552.2500000000009</v>
      </c>
      <c r="BC48" s="11">
        <f t="shared" si="486"/>
        <v>-22602.707643916536</v>
      </c>
      <c r="BD48" s="6">
        <f t="shared" ref="BD48:BF48" si="559">BD47+(365/12)</f>
        <v>1552.2500000000009</v>
      </c>
      <c r="BE48" s="11">
        <f t="shared" si="488"/>
        <v>-22602.707643916536</v>
      </c>
      <c r="BF48" s="6">
        <f t="shared" si="559"/>
        <v>1552.2500000000009</v>
      </c>
      <c r="BG48" s="11">
        <f t="shared" si="489"/>
        <v>-22602.707643916536</v>
      </c>
      <c r="BH48" s="6">
        <f t="shared" ref="BH48:BJ48" si="560">BH47+(365/12)</f>
        <v>1552.2500000000009</v>
      </c>
      <c r="BI48" s="11">
        <f t="shared" si="491"/>
        <v>-22602.707643916536</v>
      </c>
      <c r="BJ48" s="6">
        <f t="shared" si="560"/>
        <v>1552.2500000000009</v>
      </c>
      <c r="BK48" s="11">
        <f t="shared" si="492"/>
        <v>-22602.707643916536</v>
      </c>
      <c r="BL48" s="6">
        <f t="shared" ref="BL48:BN48" si="561">BL47+(365/12)</f>
        <v>1552.2500000000009</v>
      </c>
      <c r="BM48" s="11">
        <f t="shared" si="494"/>
        <v>-22602.707643916536</v>
      </c>
      <c r="BN48" s="6">
        <f t="shared" si="561"/>
        <v>1552.2500000000009</v>
      </c>
      <c r="BO48" s="11">
        <f t="shared" si="495"/>
        <v>-22602.707643916536</v>
      </c>
      <c r="BP48" s="6">
        <f t="shared" ref="BP48:BR48" si="562">BP47+(365/12)</f>
        <v>1552.2500000000009</v>
      </c>
      <c r="BQ48" s="11">
        <f t="shared" si="497"/>
        <v>-22602.707643916536</v>
      </c>
      <c r="BR48" s="6">
        <f t="shared" si="562"/>
        <v>1552.2500000000009</v>
      </c>
      <c r="BS48" s="11">
        <f t="shared" si="498"/>
        <v>-22602.707643916536</v>
      </c>
      <c r="BT48" s="6">
        <f t="shared" ref="BT48:BV48" si="563">BT47+(365/12)</f>
        <v>1552.2500000000009</v>
      </c>
      <c r="BU48" s="11">
        <f t="shared" si="500"/>
        <v>-22602.707643916536</v>
      </c>
      <c r="BV48" s="6">
        <f t="shared" si="563"/>
        <v>1552.2500000000009</v>
      </c>
      <c r="BW48" s="11">
        <f t="shared" si="501"/>
        <v>-22602.707643916536</v>
      </c>
      <c r="BX48" s="6">
        <f t="shared" ref="BX48:BZ48" si="564">BX47+(365/12)</f>
        <v>1552.2500000000009</v>
      </c>
      <c r="BY48" s="11">
        <f t="shared" si="503"/>
        <v>-22602.707643916536</v>
      </c>
      <c r="BZ48" s="72">
        <f t="shared" si="564"/>
        <v>1552.2500000000009</v>
      </c>
      <c r="CA48" s="11">
        <f t="shared" si="504"/>
        <v>-22602.707643916536</v>
      </c>
      <c r="CB48" s="4"/>
    </row>
    <row r="49" spans="1:80">
      <c r="A49" s="1" t="str">
        <f t="shared" si="186"/>
        <v/>
      </c>
      <c r="B49" s="1">
        <f t="shared" si="40"/>
        <v>43</v>
      </c>
      <c r="C49" s="13">
        <f t="shared" si="45"/>
        <v>3276911.4872039752</v>
      </c>
      <c r="D49" s="2">
        <f t="shared" si="46"/>
        <v>47863.661751499727</v>
      </c>
      <c r="E49" s="15">
        <f t="shared" si="4"/>
        <v>27379.105637081793</v>
      </c>
      <c r="F49" s="15">
        <f t="shared" si="331"/>
        <v>20484.556114417934</v>
      </c>
      <c r="G49" s="21">
        <f t="shared" si="332"/>
        <v>27379.105637081793</v>
      </c>
      <c r="H49" s="23">
        <f t="shared" si="5"/>
        <v>43</v>
      </c>
      <c r="I49" s="19">
        <f t="shared" si="6"/>
        <v>28940.625</v>
      </c>
      <c r="J49" s="22">
        <f t="shared" si="42"/>
        <v>28940.625</v>
      </c>
      <c r="K49" s="12">
        <f t="shared" si="43"/>
        <v>5151.5050000000001</v>
      </c>
      <c r="L49" s="2">
        <f t="shared" si="48"/>
        <v>416.66666666666669</v>
      </c>
      <c r="M49" s="2">
        <f t="shared" si="49"/>
        <v>83.333333333333329</v>
      </c>
      <c r="N49" s="13">
        <f t="shared" si="50"/>
        <v>166.66666666666666</v>
      </c>
      <c r="O49" s="2">
        <f t="shared" si="51"/>
        <v>83.333333333333329</v>
      </c>
      <c r="P49" s="7">
        <f t="shared" si="333"/>
        <v>8582.1875</v>
      </c>
      <c r="Q49" s="15">
        <f t="shared" si="7"/>
        <v>22649.867812500001</v>
      </c>
      <c r="R49" s="21">
        <f t="shared" si="8"/>
        <v>-22655.155297141453</v>
      </c>
      <c r="S49" s="4"/>
      <c r="T49" s="6">
        <f t="shared" si="52"/>
        <v>1582.6666666666677</v>
      </c>
      <c r="U49" s="10"/>
      <c r="V49" s="6">
        <f t="shared" si="52"/>
        <v>1582.6666666666677</v>
      </c>
      <c r="X49" s="6">
        <f t="shared" si="52"/>
        <v>1582.6666666666677</v>
      </c>
      <c r="Z49" s="6">
        <f t="shared" si="53"/>
        <v>1582.6666666666677</v>
      </c>
      <c r="AA49" s="11">
        <f t="shared" si="466"/>
        <v>-22655.155297141453</v>
      </c>
      <c r="AB49" s="6">
        <f t="shared" si="53"/>
        <v>1582.6666666666677</v>
      </c>
      <c r="AC49" s="11">
        <f t="shared" si="467"/>
        <v>-22655.155297141453</v>
      </c>
      <c r="AD49" s="6">
        <f t="shared" si="53"/>
        <v>1582.6666666666677</v>
      </c>
      <c r="AE49" s="11">
        <f t="shared" si="468"/>
        <v>-22655.155297141453</v>
      </c>
      <c r="AF49" s="6">
        <f t="shared" ref="AF49:AH49" si="565">AF48+(365/12)</f>
        <v>1582.6666666666677</v>
      </c>
      <c r="AG49" s="11">
        <f t="shared" si="470"/>
        <v>-22655.155297141453</v>
      </c>
      <c r="AH49" s="6">
        <f t="shared" si="565"/>
        <v>1582.6666666666677</v>
      </c>
      <c r="AI49" s="11">
        <f t="shared" si="471"/>
        <v>-22655.155297141453</v>
      </c>
      <c r="AJ49" s="6">
        <f t="shared" ref="AJ49:AL49" si="566">AJ48+(365/12)</f>
        <v>1582.6666666666677</v>
      </c>
      <c r="AK49" s="11">
        <f t="shared" si="473"/>
        <v>-22655.155297141453</v>
      </c>
      <c r="AL49" s="6">
        <f t="shared" si="566"/>
        <v>1582.6666666666677</v>
      </c>
      <c r="AM49" s="11">
        <f t="shared" si="474"/>
        <v>-22655.155297141453</v>
      </c>
      <c r="AN49" s="6">
        <f t="shared" ref="AN49:AP49" si="567">AN48+(365/12)</f>
        <v>1582.6666666666677</v>
      </c>
      <c r="AO49" s="11">
        <f t="shared" si="476"/>
        <v>-22655.155297141453</v>
      </c>
      <c r="AP49" s="6">
        <f t="shared" si="567"/>
        <v>1582.6666666666677</v>
      </c>
      <c r="AQ49" s="11">
        <f t="shared" si="477"/>
        <v>-22655.155297141453</v>
      </c>
      <c r="AR49" s="6">
        <f t="shared" ref="AR49:AT49" si="568">AR48+(365/12)</f>
        <v>1582.6666666666677</v>
      </c>
      <c r="AS49" s="11">
        <f t="shared" si="479"/>
        <v>-22655.155297141453</v>
      </c>
      <c r="AT49" s="6">
        <f t="shared" si="568"/>
        <v>1582.6666666666677</v>
      </c>
      <c r="AU49" s="11">
        <f t="shared" si="480"/>
        <v>-22655.155297141453</v>
      </c>
      <c r="AV49" s="6">
        <f t="shared" ref="AV49:AX49" si="569">AV48+(365/12)</f>
        <v>1582.6666666666677</v>
      </c>
      <c r="AW49" s="11">
        <f t="shared" si="482"/>
        <v>-22655.155297141453</v>
      </c>
      <c r="AX49" s="6">
        <f t="shared" si="569"/>
        <v>1582.6666666666677</v>
      </c>
      <c r="AY49" s="11">
        <f t="shared" si="483"/>
        <v>-22655.155297141453</v>
      </c>
      <c r="AZ49" s="6">
        <f t="shared" ref="AZ49:BB49" si="570">AZ48+(365/12)</f>
        <v>1582.6666666666677</v>
      </c>
      <c r="BA49" s="11">
        <f t="shared" si="485"/>
        <v>-22655.155297141453</v>
      </c>
      <c r="BB49" s="6">
        <f t="shared" si="570"/>
        <v>1582.6666666666677</v>
      </c>
      <c r="BC49" s="11">
        <f t="shared" si="486"/>
        <v>-22655.155297141453</v>
      </c>
      <c r="BD49" s="6">
        <f t="shared" ref="BD49:BF49" si="571">BD48+(365/12)</f>
        <v>1582.6666666666677</v>
      </c>
      <c r="BE49" s="11">
        <f t="shared" si="488"/>
        <v>-22655.155297141453</v>
      </c>
      <c r="BF49" s="6">
        <f t="shared" si="571"/>
        <v>1582.6666666666677</v>
      </c>
      <c r="BG49" s="11">
        <f t="shared" si="489"/>
        <v>-22655.155297141453</v>
      </c>
      <c r="BH49" s="6">
        <f t="shared" ref="BH49:BJ49" si="572">BH48+(365/12)</f>
        <v>1582.6666666666677</v>
      </c>
      <c r="BI49" s="11">
        <f t="shared" si="491"/>
        <v>-22655.155297141453</v>
      </c>
      <c r="BJ49" s="6">
        <f t="shared" si="572"/>
        <v>1582.6666666666677</v>
      </c>
      <c r="BK49" s="11">
        <f t="shared" si="492"/>
        <v>-22655.155297141453</v>
      </c>
      <c r="BL49" s="6">
        <f t="shared" ref="BL49:BN49" si="573">BL48+(365/12)</f>
        <v>1582.6666666666677</v>
      </c>
      <c r="BM49" s="11">
        <f t="shared" si="494"/>
        <v>-22655.155297141453</v>
      </c>
      <c r="BN49" s="6">
        <f t="shared" si="573"/>
        <v>1582.6666666666677</v>
      </c>
      <c r="BO49" s="11">
        <f t="shared" si="495"/>
        <v>-22655.155297141453</v>
      </c>
      <c r="BP49" s="6">
        <f t="shared" ref="BP49:BR49" si="574">BP48+(365/12)</f>
        <v>1582.6666666666677</v>
      </c>
      <c r="BQ49" s="11">
        <f t="shared" si="497"/>
        <v>-22655.155297141453</v>
      </c>
      <c r="BR49" s="6">
        <f t="shared" si="574"/>
        <v>1582.6666666666677</v>
      </c>
      <c r="BS49" s="11">
        <f t="shared" si="498"/>
        <v>-22655.155297141453</v>
      </c>
      <c r="BT49" s="6">
        <f t="shared" ref="BT49:BV49" si="575">BT48+(365/12)</f>
        <v>1582.6666666666677</v>
      </c>
      <c r="BU49" s="11">
        <f t="shared" si="500"/>
        <v>-22655.155297141453</v>
      </c>
      <c r="BV49" s="6">
        <f t="shared" si="575"/>
        <v>1582.6666666666677</v>
      </c>
      <c r="BW49" s="11">
        <f t="shared" si="501"/>
        <v>-22655.155297141453</v>
      </c>
      <c r="BX49" s="6">
        <f t="shared" ref="BX49:BZ49" si="576">BX48+(365/12)</f>
        <v>1582.6666666666677</v>
      </c>
      <c r="BY49" s="11">
        <f t="shared" si="503"/>
        <v>-22655.155297141453</v>
      </c>
      <c r="BZ49" s="72">
        <f t="shared" si="576"/>
        <v>1582.6666666666677</v>
      </c>
      <c r="CA49" s="11">
        <f t="shared" si="504"/>
        <v>-22655.155297141453</v>
      </c>
      <c r="CB49" s="4"/>
    </row>
    <row r="50" spans="1:80">
      <c r="A50" s="1" t="str">
        <f t="shared" si="186"/>
        <v/>
      </c>
      <c r="B50" s="1">
        <f t="shared" si="40"/>
        <v>44</v>
      </c>
      <c r="C50" s="13">
        <f t="shared" si="45"/>
        <v>3256426.9310895572</v>
      </c>
      <c r="D50" s="2">
        <f t="shared" si="46"/>
        <v>47863.661751499727</v>
      </c>
      <c r="E50" s="15">
        <f t="shared" si="4"/>
        <v>27207.95398163567</v>
      </c>
      <c r="F50" s="15">
        <f t="shared" si="331"/>
        <v>20655.707769864057</v>
      </c>
      <c r="G50" s="21">
        <f t="shared" si="332"/>
        <v>27207.95398163567</v>
      </c>
      <c r="H50" s="23">
        <f t="shared" si="5"/>
        <v>44</v>
      </c>
      <c r="I50" s="19">
        <f t="shared" si="6"/>
        <v>28940.625</v>
      </c>
      <c r="J50" s="22">
        <f t="shared" si="42"/>
        <v>28940.625</v>
      </c>
      <c r="K50" s="12">
        <f t="shared" si="43"/>
        <v>5151.5050000000001</v>
      </c>
      <c r="L50" s="2">
        <f t="shared" si="48"/>
        <v>416.66666666666669</v>
      </c>
      <c r="M50" s="2">
        <f t="shared" si="49"/>
        <v>83.333333333333329</v>
      </c>
      <c r="N50" s="13">
        <f t="shared" si="50"/>
        <v>166.66666666666666</v>
      </c>
      <c r="O50" s="2">
        <f t="shared" si="51"/>
        <v>83.333333333333329</v>
      </c>
      <c r="P50" s="7">
        <f t="shared" si="333"/>
        <v>8582.1875</v>
      </c>
      <c r="Q50" s="15">
        <f t="shared" si="7"/>
        <v>22649.867812500001</v>
      </c>
      <c r="R50" s="21">
        <f t="shared" si="8"/>
        <v>-22708.041158674303</v>
      </c>
      <c r="S50" s="4"/>
      <c r="T50" s="6">
        <f t="shared" si="52"/>
        <v>1613.0833333333344</v>
      </c>
      <c r="U50" s="10"/>
      <c r="V50" s="6">
        <f t="shared" si="52"/>
        <v>1613.0833333333344</v>
      </c>
      <c r="X50" s="6">
        <f t="shared" si="52"/>
        <v>1613.0833333333344</v>
      </c>
      <c r="Z50" s="6">
        <f t="shared" si="53"/>
        <v>1613.0833333333344</v>
      </c>
      <c r="AA50" s="11">
        <f t="shared" si="466"/>
        <v>-22708.041158674303</v>
      </c>
      <c r="AB50" s="6">
        <f t="shared" si="53"/>
        <v>1613.0833333333344</v>
      </c>
      <c r="AC50" s="11">
        <f t="shared" si="467"/>
        <v>-22708.041158674303</v>
      </c>
      <c r="AD50" s="6">
        <f t="shared" si="53"/>
        <v>1613.0833333333344</v>
      </c>
      <c r="AE50" s="11">
        <f t="shared" si="468"/>
        <v>-22708.041158674303</v>
      </c>
      <c r="AF50" s="6">
        <f t="shared" ref="AF50:AH50" si="577">AF49+(365/12)</f>
        <v>1613.0833333333344</v>
      </c>
      <c r="AG50" s="11">
        <f t="shared" si="470"/>
        <v>-22708.041158674303</v>
      </c>
      <c r="AH50" s="6">
        <f t="shared" si="577"/>
        <v>1613.0833333333344</v>
      </c>
      <c r="AI50" s="11">
        <f t="shared" si="471"/>
        <v>-22708.041158674303</v>
      </c>
      <c r="AJ50" s="6">
        <f t="shared" ref="AJ50:AL50" si="578">AJ49+(365/12)</f>
        <v>1613.0833333333344</v>
      </c>
      <c r="AK50" s="11">
        <f t="shared" si="473"/>
        <v>-22708.041158674303</v>
      </c>
      <c r="AL50" s="6">
        <f t="shared" si="578"/>
        <v>1613.0833333333344</v>
      </c>
      <c r="AM50" s="11">
        <f t="shared" si="474"/>
        <v>-22708.041158674303</v>
      </c>
      <c r="AN50" s="6">
        <f t="shared" ref="AN50:AP50" si="579">AN49+(365/12)</f>
        <v>1613.0833333333344</v>
      </c>
      <c r="AO50" s="11">
        <f t="shared" si="476"/>
        <v>-22708.041158674303</v>
      </c>
      <c r="AP50" s="6">
        <f t="shared" si="579"/>
        <v>1613.0833333333344</v>
      </c>
      <c r="AQ50" s="11">
        <f t="shared" si="477"/>
        <v>-22708.041158674303</v>
      </c>
      <c r="AR50" s="6">
        <f t="shared" ref="AR50:AT50" si="580">AR49+(365/12)</f>
        <v>1613.0833333333344</v>
      </c>
      <c r="AS50" s="11">
        <f t="shared" si="479"/>
        <v>-22708.041158674303</v>
      </c>
      <c r="AT50" s="6">
        <f t="shared" si="580"/>
        <v>1613.0833333333344</v>
      </c>
      <c r="AU50" s="11">
        <f t="shared" si="480"/>
        <v>-22708.041158674303</v>
      </c>
      <c r="AV50" s="6">
        <f t="shared" ref="AV50:AX50" si="581">AV49+(365/12)</f>
        <v>1613.0833333333344</v>
      </c>
      <c r="AW50" s="11">
        <f t="shared" si="482"/>
        <v>-22708.041158674303</v>
      </c>
      <c r="AX50" s="6">
        <f t="shared" si="581"/>
        <v>1613.0833333333344</v>
      </c>
      <c r="AY50" s="11">
        <f t="shared" si="483"/>
        <v>-22708.041158674303</v>
      </c>
      <c r="AZ50" s="6">
        <f t="shared" ref="AZ50:BB50" si="582">AZ49+(365/12)</f>
        <v>1613.0833333333344</v>
      </c>
      <c r="BA50" s="11">
        <f t="shared" si="485"/>
        <v>-22708.041158674303</v>
      </c>
      <c r="BB50" s="6">
        <f t="shared" si="582"/>
        <v>1613.0833333333344</v>
      </c>
      <c r="BC50" s="11">
        <f t="shared" si="486"/>
        <v>-22708.041158674303</v>
      </c>
      <c r="BD50" s="6">
        <f t="shared" ref="BD50:BF50" si="583">BD49+(365/12)</f>
        <v>1613.0833333333344</v>
      </c>
      <c r="BE50" s="11">
        <f t="shared" si="488"/>
        <v>-22708.041158674303</v>
      </c>
      <c r="BF50" s="6">
        <f t="shared" si="583"/>
        <v>1613.0833333333344</v>
      </c>
      <c r="BG50" s="11">
        <f t="shared" si="489"/>
        <v>-22708.041158674303</v>
      </c>
      <c r="BH50" s="6">
        <f t="shared" ref="BH50:BJ50" si="584">BH49+(365/12)</f>
        <v>1613.0833333333344</v>
      </c>
      <c r="BI50" s="11">
        <f t="shared" si="491"/>
        <v>-22708.041158674303</v>
      </c>
      <c r="BJ50" s="6">
        <f t="shared" si="584"/>
        <v>1613.0833333333344</v>
      </c>
      <c r="BK50" s="11">
        <f t="shared" si="492"/>
        <v>-22708.041158674303</v>
      </c>
      <c r="BL50" s="6">
        <f t="shared" ref="BL50:BN50" si="585">BL49+(365/12)</f>
        <v>1613.0833333333344</v>
      </c>
      <c r="BM50" s="11">
        <f t="shared" si="494"/>
        <v>-22708.041158674303</v>
      </c>
      <c r="BN50" s="6">
        <f t="shared" si="585"/>
        <v>1613.0833333333344</v>
      </c>
      <c r="BO50" s="11">
        <f t="shared" si="495"/>
        <v>-22708.041158674303</v>
      </c>
      <c r="BP50" s="6">
        <f t="shared" ref="BP50:BR50" si="586">BP49+(365/12)</f>
        <v>1613.0833333333344</v>
      </c>
      <c r="BQ50" s="11">
        <f t="shared" si="497"/>
        <v>-22708.041158674303</v>
      </c>
      <c r="BR50" s="6">
        <f t="shared" si="586"/>
        <v>1613.0833333333344</v>
      </c>
      <c r="BS50" s="11">
        <f t="shared" si="498"/>
        <v>-22708.041158674303</v>
      </c>
      <c r="BT50" s="6">
        <f t="shared" ref="BT50:BV50" si="587">BT49+(365/12)</f>
        <v>1613.0833333333344</v>
      </c>
      <c r="BU50" s="11">
        <f t="shared" si="500"/>
        <v>-22708.041158674303</v>
      </c>
      <c r="BV50" s="6">
        <f t="shared" si="587"/>
        <v>1613.0833333333344</v>
      </c>
      <c r="BW50" s="11">
        <f t="shared" si="501"/>
        <v>-22708.041158674303</v>
      </c>
      <c r="BX50" s="6">
        <f t="shared" ref="BX50:BZ50" si="588">BX49+(365/12)</f>
        <v>1613.0833333333344</v>
      </c>
      <c r="BY50" s="11">
        <f t="shared" si="503"/>
        <v>-22708.041158674303</v>
      </c>
      <c r="BZ50" s="72">
        <f t="shared" si="588"/>
        <v>1613.0833333333344</v>
      </c>
      <c r="CA50" s="11">
        <f t="shared" si="504"/>
        <v>-22708.041158674303</v>
      </c>
      <c r="CB50" s="4"/>
    </row>
    <row r="51" spans="1:80">
      <c r="A51" s="1" t="str">
        <f t="shared" si="186"/>
        <v/>
      </c>
      <c r="B51" s="1">
        <f t="shared" si="40"/>
        <v>45</v>
      </c>
      <c r="C51" s="13">
        <f t="shared" si="45"/>
        <v>3235771.223319693</v>
      </c>
      <c r="D51" s="2">
        <f t="shared" si="46"/>
        <v>47863.661751499727</v>
      </c>
      <c r="E51" s="15">
        <f t="shared" si="4"/>
        <v>27035.372327462781</v>
      </c>
      <c r="F51" s="15">
        <f t="shared" si="331"/>
        <v>20828.289424036946</v>
      </c>
      <c r="G51" s="21">
        <f t="shared" si="332"/>
        <v>27035.372327462781</v>
      </c>
      <c r="H51" s="23">
        <f t="shared" si="5"/>
        <v>45</v>
      </c>
      <c r="I51" s="19">
        <f t="shared" si="6"/>
        <v>28940.625</v>
      </c>
      <c r="J51" s="22">
        <f t="shared" si="42"/>
        <v>28940.625</v>
      </c>
      <c r="K51" s="12">
        <f t="shared" si="43"/>
        <v>5151.5050000000001</v>
      </c>
      <c r="L51" s="2">
        <f t="shared" si="48"/>
        <v>416.66666666666669</v>
      </c>
      <c r="M51" s="2">
        <f t="shared" si="49"/>
        <v>83.333333333333329</v>
      </c>
      <c r="N51" s="13">
        <f t="shared" si="50"/>
        <v>166.66666666666666</v>
      </c>
      <c r="O51" s="2">
        <f t="shared" si="51"/>
        <v>83.333333333333329</v>
      </c>
      <c r="P51" s="7">
        <f t="shared" si="333"/>
        <v>8582.1875</v>
      </c>
      <c r="Q51" s="15">
        <f t="shared" si="7"/>
        <v>22649.867812500001</v>
      </c>
      <c r="R51" s="21">
        <f t="shared" si="8"/>
        <v>-22761.36888981373</v>
      </c>
      <c r="S51" s="4"/>
      <c r="T51" s="6">
        <f t="shared" si="52"/>
        <v>1643.5000000000011</v>
      </c>
      <c r="U51" s="10"/>
      <c r="V51" s="6">
        <f t="shared" si="52"/>
        <v>1643.5000000000011</v>
      </c>
      <c r="X51" s="6">
        <f t="shared" si="52"/>
        <v>1643.5000000000011</v>
      </c>
      <c r="Z51" s="6">
        <f t="shared" si="53"/>
        <v>1643.5000000000011</v>
      </c>
      <c r="AA51" s="11">
        <f t="shared" si="466"/>
        <v>-22761.36888981373</v>
      </c>
      <c r="AB51" s="6">
        <f t="shared" si="53"/>
        <v>1643.5000000000011</v>
      </c>
      <c r="AC51" s="11">
        <f t="shared" si="467"/>
        <v>-22761.36888981373</v>
      </c>
      <c r="AD51" s="6">
        <f t="shared" si="53"/>
        <v>1643.5000000000011</v>
      </c>
      <c r="AE51" s="11">
        <f t="shared" si="468"/>
        <v>-22761.36888981373</v>
      </c>
      <c r="AF51" s="6">
        <f t="shared" ref="AF51:AH51" si="589">AF50+(365/12)</f>
        <v>1643.5000000000011</v>
      </c>
      <c r="AG51" s="11">
        <f t="shared" si="470"/>
        <v>-22761.36888981373</v>
      </c>
      <c r="AH51" s="6">
        <f t="shared" si="589"/>
        <v>1643.5000000000011</v>
      </c>
      <c r="AI51" s="11">
        <f t="shared" si="471"/>
        <v>-22761.36888981373</v>
      </c>
      <c r="AJ51" s="6">
        <f t="shared" ref="AJ51:AL51" si="590">AJ50+(365/12)</f>
        <v>1643.5000000000011</v>
      </c>
      <c r="AK51" s="11">
        <f t="shared" si="473"/>
        <v>-22761.36888981373</v>
      </c>
      <c r="AL51" s="6">
        <f t="shared" si="590"/>
        <v>1643.5000000000011</v>
      </c>
      <c r="AM51" s="11">
        <f t="shared" si="474"/>
        <v>-22761.36888981373</v>
      </c>
      <c r="AN51" s="6">
        <f t="shared" ref="AN51:AP51" si="591">AN50+(365/12)</f>
        <v>1643.5000000000011</v>
      </c>
      <c r="AO51" s="11">
        <f t="shared" si="476"/>
        <v>-22761.36888981373</v>
      </c>
      <c r="AP51" s="6">
        <f t="shared" si="591"/>
        <v>1643.5000000000011</v>
      </c>
      <c r="AQ51" s="11">
        <f t="shared" si="477"/>
        <v>-22761.36888981373</v>
      </c>
      <c r="AR51" s="6">
        <f t="shared" ref="AR51:AT51" si="592">AR50+(365/12)</f>
        <v>1643.5000000000011</v>
      </c>
      <c r="AS51" s="11">
        <f t="shared" si="479"/>
        <v>-22761.36888981373</v>
      </c>
      <c r="AT51" s="6">
        <f t="shared" si="592"/>
        <v>1643.5000000000011</v>
      </c>
      <c r="AU51" s="11">
        <f t="shared" si="480"/>
        <v>-22761.36888981373</v>
      </c>
      <c r="AV51" s="6">
        <f t="shared" ref="AV51:AX51" si="593">AV50+(365/12)</f>
        <v>1643.5000000000011</v>
      </c>
      <c r="AW51" s="11">
        <f t="shared" si="482"/>
        <v>-22761.36888981373</v>
      </c>
      <c r="AX51" s="6">
        <f t="shared" si="593"/>
        <v>1643.5000000000011</v>
      </c>
      <c r="AY51" s="11">
        <f t="shared" si="483"/>
        <v>-22761.36888981373</v>
      </c>
      <c r="AZ51" s="6">
        <f t="shared" ref="AZ51:BB51" si="594">AZ50+(365/12)</f>
        <v>1643.5000000000011</v>
      </c>
      <c r="BA51" s="11">
        <f t="shared" si="485"/>
        <v>-22761.36888981373</v>
      </c>
      <c r="BB51" s="6">
        <f t="shared" si="594"/>
        <v>1643.5000000000011</v>
      </c>
      <c r="BC51" s="11">
        <f t="shared" si="486"/>
        <v>-22761.36888981373</v>
      </c>
      <c r="BD51" s="6">
        <f t="shared" ref="BD51:BF51" si="595">BD50+(365/12)</f>
        <v>1643.5000000000011</v>
      </c>
      <c r="BE51" s="11">
        <f t="shared" si="488"/>
        <v>-22761.36888981373</v>
      </c>
      <c r="BF51" s="6">
        <f t="shared" si="595"/>
        <v>1643.5000000000011</v>
      </c>
      <c r="BG51" s="11">
        <f t="shared" si="489"/>
        <v>-22761.36888981373</v>
      </c>
      <c r="BH51" s="6">
        <f t="shared" ref="BH51:BJ51" si="596">BH50+(365/12)</f>
        <v>1643.5000000000011</v>
      </c>
      <c r="BI51" s="11">
        <f t="shared" si="491"/>
        <v>-22761.36888981373</v>
      </c>
      <c r="BJ51" s="6">
        <f t="shared" si="596"/>
        <v>1643.5000000000011</v>
      </c>
      <c r="BK51" s="11">
        <f t="shared" si="492"/>
        <v>-22761.36888981373</v>
      </c>
      <c r="BL51" s="6">
        <f t="shared" ref="BL51:BN51" si="597">BL50+(365/12)</f>
        <v>1643.5000000000011</v>
      </c>
      <c r="BM51" s="11">
        <f t="shared" si="494"/>
        <v>-22761.36888981373</v>
      </c>
      <c r="BN51" s="6">
        <f t="shared" si="597"/>
        <v>1643.5000000000011</v>
      </c>
      <c r="BO51" s="11">
        <f t="shared" si="495"/>
        <v>-22761.36888981373</v>
      </c>
      <c r="BP51" s="6">
        <f t="shared" ref="BP51:BR51" si="598">BP50+(365/12)</f>
        <v>1643.5000000000011</v>
      </c>
      <c r="BQ51" s="11">
        <f t="shared" si="497"/>
        <v>-22761.36888981373</v>
      </c>
      <c r="BR51" s="6">
        <f t="shared" si="598"/>
        <v>1643.5000000000011</v>
      </c>
      <c r="BS51" s="11">
        <f t="shared" si="498"/>
        <v>-22761.36888981373</v>
      </c>
      <c r="BT51" s="6">
        <f t="shared" ref="BT51:BV51" si="599">BT50+(365/12)</f>
        <v>1643.5000000000011</v>
      </c>
      <c r="BU51" s="11">
        <f t="shared" si="500"/>
        <v>-22761.36888981373</v>
      </c>
      <c r="BV51" s="6">
        <f t="shared" si="599"/>
        <v>1643.5000000000011</v>
      </c>
      <c r="BW51" s="11">
        <f t="shared" si="501"/>
        <v>-22761.36888981373</v>
      </c>
      <c r="BX51" s="6">
        <f t="shared" ref="BX51:BZ51" si="600">BX50+(365/12)</f>
        <v>1643.5000000000011</v>
      </c>
      <c r="BY51" s="11">
        <f t="shared" si="503"/>
        <v>-22761.36888981373</v>
      </c>
      <c r="BZ51" s="72">
        <f t="shared" si="600"/>
        <v>1643.5000000000011</v>
      </c>
      <c r="CA51" s="11">
        <f t="shared" si="504"/>
        <v>-22761.36888981373</v>
      </c>
      <c r="CB51" s="4"/>
    </row>
    <row r="52" spans="1:80">
      <c r="A52" s="1" t="str">
        <f t="shared" si="186"/>
        <v/>
      </c>
      <c r="B52" s="1">
        <f t="shared" si="40"/>
        <v>46</v>
      </c>
      <c r="C52" s="13">
        <f t="shared" si="45"/>
        <v>3214942.9338956559</v>
      </c>
      <c r="D52" s="2">
        <f t="shared" si="46"/>
        <v>47863.661751499727</v>
      </c>
      <c r="E52" s="15">
        <f t="shared" si="4"/>
        <v>26861.348726701137</v>
      </c>
      <c r="F52" s="15">
        <f t="shared" si="331"/>
        <v>21002.31302479859</v>
      </c>
      <c r="G52" s="21">
        <f t="shared" si="332"/>
        <v>26861.348726701137</v>
      </c>
      <c r="H52" s="23">
        <f t="shared" si="5"/>
        <v>46</v>
      </c>
      <c r="I52" s="19">
        <f t="shared" si="6"/>
        <v>28940.625</v>
      </c>
      <c r="J52" s="22">
        <f t="shared" si="42"/>
        <v>28940.625</v>
      </c>
      <c r="K52" s="12">
        <f t="shared" si="43"/>
        <v>5151.5050000000001</v>
      </c>
      <c r="L52" s="2">
        <f t="shared" si="48"/>
        <v>416.66666666666669</v>
      </c>
      <c r="M52" s="2">
        <f t="shared" si="49"/>
        <v>83.333333333333329</v>
      </c>
      <c r="N52" s="13">
        <f t="shared" si="50"/>
        <v>166.66666666666666</v>
      </c>
      <c r="O52" s="2">
        <f t="shared" si="51"/>
        <v>83.333333333333329</v>
      </c>
      <c r="P52" s="7">
        <f t="shared" si="333"/>
        <v>8582.1875</v>
      </c>
      <c r="Q52" s="15">
        <f t="shared" si="7"/>
        <v>22649.867812500001</v>
      </c>
      <c r="R52" s="21">
        <f t="shared" si="8"/>
        <v>-22815.142182449079</v>
      </c>
      <c r="S52" s="4"/>
      <c r="T52" s="6">
        <f t="shared" si="52"/>
        <v>1673.9166666666679</v>
      </c>
      <c r="U52" s="10"/>
      <c r="V52" s="6">
        <f t="shared" si="52"/>
        <v>1673.9166666666679</v>
      </c>
      <c r="X52" s="6">
        <f t="shared" si="52"/>
        <v>1673.9166666666679</v>
      </c>
      <c r="Z52" s="6">
        <f t="shared" si="53"/>
        <v>1673.9166666666679</v>
      </c>
      <c r="AA52" s="11">
        <f t="shared" si="466"/>
        <v>-22815.142182449079</v>
      </c>
      <c r="AB52" s="6">
        <f t="shared" si="53"/>
        <v>1673.9166666666679</v>
      </c>
      <c r="AC52" s="11">
        <f t="shared" si="467"/>
        <v>-22815.142182449079</v>
      </c>
      <c r="AD52" s="6">
        <f t="shared" si="53"/>
        <v>1673.9166666666679</v>
      </c>
      <c r="AE52" s="11">
        <f t="shared" si="468"/>
        <v>-22815.142182449079</v>
      </c>
      <c r="AF52" s="6">
        <f t="shared" ref="AF52:AH52" si="601">AF51+(365/12)</f>
        <v>1673.9166666666679</v>
      </c>
      <c r="AG52" s="11">
        <f t="shared" si="470"/>
        <v>-22815.142182449079</v>
      </c>
      <c r="AH52" s="6">
        <f t="shared" si="601"/>
        <v>1673.9166666666679</v>
      </c>
      <c r="AI52" s="11">
        <f t="shared" si="471"/>
        <v>-22815.142182449079</v>
      </c>
      <c r="AJ52" s="6">
        <f t="shared" ref="AJ52:AL52" si="602">AJ51+(365/12)</f>
        <v>1673.9166666666679</v>
      </c>
      <c r="AK52" s="11">
        <f t="shared" si="473"/>
        <v>-22815.142182449079</v>
      </c>
      <c r="AL52" s="6">
        <f t="shared" si="602"/>
        <v>1673.9166666666679</v>
      </c>
      <c r="AM52" s="11">
        <f t="shared" si="474"/>
        <v>-22815.142182449079</v>
      </c>
      <c r="AN52" s="6">
        <f t="shared" ref="AN52:AP52" si="603">AN51+(365/12)</f>
        <v>1673.9166666666679</v>
      </c>
      <c r="AO52" s="11">
        <f t="shared" si="476"/>
        <v>-22815.142182449079</v>
      </c>
      <c r="AP52" s="6">
        <f t="shared" si="603"/>
        <v>1673.9166666666679</v>
      </c>
      <c r="AQ52" s="11">
        <f t="shared" si="477"/>
        <v>-22815.142182449079</v>
      </c>
      <c r="AR52" s="6">
        <f t="shared" ref="AR52:AT52" si="604">AR51+(365/12)</f>
        <v>1673.9166666666679</v>
      </c>
      <c r="AS52" s="11">
        <f t="shared" si="479"/>
        <v>-22815.142182449079</v>
      </c>
      <c r="AT52" s="6">
        <f t="shared" si="604"/>
        <v>1673.9166666666679</v>
      </c>
      <c r="AU52" s="11">
        <f t="shared" si="480"/>
        <v>-22815.142182449079</v>
      </c>
      <c r="AV52" s="6">
        <f t="shared" ref="AV52:AX52" si="605">AV51+(365/12)</f>
        <v>1673.9166666666679</v>
      </c>
      <c r="AW52" s="11">
        <f t="shared" si="482"/>
        <v>-22815.142182449079</v>
      </c>
      <c r="AX52" s="6">
        <f t="shared" si="605"/>
        <v>1673.9166666666679</v>
      </c>
      <c r="AY52" s="11">
        <f t="shared" si="483"/>
        <v>-22815.142182449079</v>
      </c>
      <c r="AZ52" s="6">
        <f t="shared" ref="AZ52:BB52" si="606">AZ51+(365/12)</f>
        <v>1673.9166666666679</v>
      </c>
      <c r="BA52" s="11">
        <f t="shared" si="485"/>
        <v>-22815.142182449079</v>
      </c>
      <c r="BB52" s="6">
        <f t="shared" si="606"/>
        <v>1673.9166666666679</v>
      </c>
      <c r="BC52" s="11">
        <f t="shared" si="486"/>
        <v>-22815.142182449079</v>
      </c>
      <c r="BD52" s="6">
        <f t="shared" ref="BD52:BF52" si="607">BD51+(365/12)</f>
        <v>1673.9166666666679</v>
      </c>
      <c r="BE52" s="11">
        <f t="shared" si="488"/>
        <v>-22815.142182449079</v>
      </c>
      <c r="BF52" s="6">
        <f t="shared" si="607"/>
        <v>1673.9166666666679</v>
      </c>
      <c r="BG52" s="11">
        <f t="shared" si="489"/>
        <v>-22815.142182449079</v>
      </c>
      <c r="BH52" s="6">
        <f t="shared" ref="BH52:BJ52" si="608">BH51+(365/12)</f>
        <v>1673.9166666666679</v>
      </c>
      <c r="BI52" s="11">
        <f t="shared" si="491"/>
        <v>-22815.142182449079</v>
      </c>
      <c r="BJ52" s="6">
        <f t="shared" si="608"/>
        <v>1673.9166666666679</v>
      </c>
      <c r="BK52" s="11">
        <f t="shared" si="492"/>
        <v>-22815.142182449079</v>
      </c>
      <c r="BL52" s="6">
        <f t="shared" ref="BL52:BN52" si="609">BL51+(365/12)</f>
        <v>1673.9166666666679</v>
      </c>
      <c r="BM52" s="11">
        <f t="shared" si="494"/>
        <v>-22815.142182449079</v>
      </c>
      <c r="BN52" s="6">
        <f t="shared" si="609"/>
        <v>1673.9166666666679</v>
      </c>
      <c r="BO52" s="11">
        <f t="shared" si="495"/>
        <v>-22815.142182449079</v>
      </c>
      <c r="BP52" s="6">
        <f t="shared" ref="BP52:BR52" si="610">BP51+(365/12)</f>
        <v>1673.9166666666679</v>
      </c>
      <c r="BQ52" s="11">
        <f t="shared" si="497"/>
        <v>-22815.142182449079</v>
      </c>
      <c r="BR52" s="6">
        <f t="shared" si="610"/>
        <v>1673.9166666666679</v>
      </c>
      <c r="BS52" s="11">
        <f t="shared" si="498"/>
        <v>-22815.142182449079</v>
      </c>
      <c r="BT52" s="6">
        <f t="shared" ref="BT52:BV52" si="611">BT51+(365/12)</f>
        <v>1673.9166666666679</v>
      </c>
      <c r="BU52" s="11">
        <f t="shared" si="500"/>
        <v>-22815.142182449079</v>
      </c>
      <c r="BV52" s="6">
        <f t="shared" si="611"/>
        <v>1673.9166666666679</v>
      </c>
      <c r="BW52" s="11">
        <f t="shared" si="501"/>
        <v>-22815.142182449079</v>
      </c>
      <c r="BX52" s="6">
        <f t="shared" ref="BX52:BZ52" si="612">BX51+(365/12)</f>
        <v>1673.9166666666679</v>
      </c>
      <c r="BY52" s="11">
        <f t="shared" si="503"/>
        <v>-22815.142182449079</v>
      </c>
      <c r="BZ52" s="72">
        <f t="shared" si="612"/>
        <v>1673.9166666666679</v>
      </c>
      <c r="CA52" s="11">
        <f t="shared" si="504"/>
        <v>-22815.142182449079</v>
      </c>
      <c r="CB52" s="4"/>
    </row>
    <row r="53" spans="1:80">
      <c r="A53" s="1" t="str">
        <f t="shared" si="186"/>
        <v/>
      </c>
      <c r="B53" s="1">
        <f t="shared" si="40"/>
        <v>47</v>
      </c>
      <c r="C53" s="13">
        <f t="shared" si="45"/>
        <v>3193940.6208708575</v>
      </c>
      <c r="D53" s="2">
        <f t="shared" si="46"/>
        <v>47863.661751499727</v>
      </c>
      <c r="E53" s="15">
        <f t="shared" si="4"/>
        <v>26685.871131662509</v>
      </c>
      <c r="F53" s="15">
        <f t="shared" si="331"/>
        <v>21177.790619837218</v>
      </c>
      <c r="G53" s="21">
        <f t="shared" si="332"/>
        <v>26685.871131662509</v>
      </c>
      <c r="H53" s="23">
        <f t="shared" si="5"/>
        <v>47</v>
      </c>
      <c r="I53" s="19">
        <f t="shared" si="6"/>
        <v>28940.625</v>
      </c>
      <c r="J53" s="22">
        <f t="shared" si="42"/>
        <v>28940.625</v>
      </c>
      <c r="K53" s="12">
        <f t="shared" si="43"/>
        <v>5151.5050000000001</v>
      </c>
      <c r="L53" s="2">
        <f t="shared" si="48"/>
        <v>416.66666666666669</v>
      </c>
      <c r="M53" s="2">
        <f t="shared" si="49"/>
        <v>83.333333333333329</v>
      </c>
      <c r="N53" s="13">
        <f t="shared" si="50"/>
        <v>166.66666666666666</v>
      </c>
      <c r="O53" s="2">
        <f t="shared" si="51"/>
        <v>83.333333333333329</v>
      </c>
      <c r="P53" s="7">
        <f t="shared" si="333"/>
        <v>8582.1875</v>
      </c>
      <c r="Q53" s="15">
        <f t="shared" si="7"/>
        <v>22649.867812500001</v>
      </c>
      <c r="R53" s="21">
        <f t="shared" si="8"/>
        <v>-22869.364759316009</v>
      </c>
      <c r="S53" s="4"/>
      <c r="T53" s="6">
        <f t="shared" si="52"/>
        <v>1704.3333333333346</v>
      </c>
      <c r="U53" s="10"/>
      <c r="V53" s="6">
        <f t="shared" si="52"/>
        <v>1704.3333333333346</v>
      </c>
      <c r="X53" s="6">
        <f t="shared" si="52"/>
        <v>1704.3333333333346</v>
      </c>
      <c r="Z53" s="6">
        <f t="shared" si="53"/>
        <v>1704.3333333333346</v>
      </c>
      <c r="AA53" s="11">
        <f t="shared" si="466"/>
        <v>-22869.364759316009</v>
      </c>
      <c r="AB53" s="6">
        <f t="shared" si="53"/>
        <v>1704.3333333333346</v>
      </c>
      <c r="AC53" s="11">
        <f t="shared" si="467"/>
        <v>-22869.364759316009</v>
      </c>
      <c r="AD53" s="6">
        <f t="shared" si="53"/>
        <v>1704.3333333333346</v>
      </c>
      <c r="AE53" s="11">
        <f t="shared" si="468"/>
        <v>-22869.364759316009</v>
      </c>
      <c r="AF53" s="6">
        <f t="shared" ref="AF53:AH53" si="613">AF52+(365/12)</f>
        <v>1704.3333333333346</v>
      </c>
      <c r="AG53" s="11">
        <f t="shared" si="470"/>
        <v>-22869.364759316009</v>
      </c>
      <c r="AH53" s="6">
        <f t="shared" si="613"/>
        <v>1704.3333333333346</v>
      </c>
      <c r="AI53" s="11">
        <f t="shared" si="471"/>
        <v>-22869.364759316009</v>
      </c>
      <c r="AJ53" s="6">
        <f t="shared" ref="AJ53:AL53" si="614">AJ52+(365/12)</f>
        <v>1704.3333333333346</v>
      </c>
      <c r="AK53" s="11">
        <f t="shared" si="473"/>
        <v>-22869.364759316009</v>
      </c>
      <c r="AL53" s="6">
        <f t="shared" si="614"/>
        <v>1704.3333333333346</v>
      </c>
      <c r="AM53" s="11">
        <f t="shared" si="474"/>
        <v>-22869.364759316009</v>
      </c>
      <c r="AN53" s="6">
        <f t="shared" ref="AN53:AP53" si="615">AN52+(365/12)</f>
        <v>1704.3333333333346</v>
      </c>
      <c r="AO53" s="11">
        <f t="shared" si="476"/>
        <v>-22869.364759316009</v>
      </c>
      <c r="AP53" s="6">
        <f t="shared" si="615"/>
        <v>1704.3333333333346</v>
      </c>
      <c r="AQ53" s="11">
        <f t="shared" si="477"/>
        <v>-22869.364759316009</v>
      </c>
      <c r="AR53" s="6">
        <f t="shared" ref="AR53:AT53" si="616">AR52+(365/12)</f>
        <v>1704.3333333333346</v>
      </c>
      <c r="AS53" s="11">
        <f t="shared" si="479"/>
        <v>-22869.364759316009</v>
      </c>
      <c r="AT53" s="6">
        <f t="shared" si="616"/>
        <v>1704.3333333333346</v>
      </c>
      <c r="AU53" s="11">
        <f t="shared" si="480"/>
        <v>-22869.364759316009</v>
      </c>
      <c r="AV53" s="6">
        <f t="shared" ref="AV53:AX53" si="617">AV52+(365/12)</f>
        <v>1704.3333333333346</v>
      </c>
      <c r="AW53" s="11">
        <f t="shared" si="482"/>
        <v>-22869.364759316009</v>
      </c>
      <c r="AX53" s="6">
        <f t="shared" si="617"/>
        <v>1704.3333333333346</v>
      </c>
      <c r="AY53" s="11">
        <f t="shared" si="483"/>
        <v>-22869.364759316009</v>
      </c>
      <c r="AZ53" s="6">
        <f t="shared" ref="AZ53:BB53" si="618">AZ52+(365/12)</f>
        <v>1704.3333333333346</v>
      </c>
      <c r="BA53" s="11">
        <f t="shared" si="485"/>
        <v>-22869.364759316009</v>
      </c>
      <c r="BB53" s="6">
        <f t="shared" si="618"/>
        <v>1704.3333333333346</v>
      </c>
      <c r="BC53" s="11">
        <f t="shared" si="486"/>
        <v>-22869.364759316009</v>
      </c>
      <c r="BD53" s="6">
        <f t="shared" ref="BD53:BF53" si="619">BD52+(365/12)</f>
        <v>1704.3333333333346</v>
      </c>
      <c r="BE53" s="11">
        <f t="shared" si="488"/>
        <v>-22869.364759316009</v>
      </c>
      <c r="BF53" s="6">
        <f t="shared" si="619"/>
        <v>1704.3333333333346</v>
      </c>
      <c r="BG53" s="11">
        <f t="shared" si="489"/>
        <v>-22869.364759316009</v>
      </c>
      <c r="BH53" s="6">
        <f t="shared" ref="BH53:BJ53" si="620">BH52+(365/12)</f>
        <v>1704.3333333333346</v>
      </c>
      <c r="BI53" s="11">
        <f t="shared" si="491"/>
        <v>-22869.364759316009</v>
      </c>
      <c r="BJ53" s="6">
        <f t="shared" si="620"/>
        <v>1704.3333333333346</v>
      </c>
      <c r="BK53" s="11">
        <f t="shared" si="492"/>
        <v>-22869.364759316009</v>
      </c>
      <c r="BL53" s="6">
        <f t="shared" ref="BL53:BN53" si="621">BL52+(365/12)</f>
        <v>1704.3333333333346</v>
      </c>
      <c r="BM53" s="11">
        <f t="shared" si="494"/>
        <v>-22869.364759316009</v>
      </c>
      <c r="BN53" s="6">
        <f t="shared" si="621"/>
        <v>1704.3333333333346</v>
      </c>
      <c r="BO53" s="11">
        <f t="shared" si="495"/>
        <v>-22869.364759316009</v>
      </c>
      <c r="BP53" s="6">
        <f t="shared" ref="BP53:BR53" si="622">BP52+(365/12)</f>
        <v>1704.3333333333346</v>
      </c>
      <c r="BQ53" s="11">
        <f t="shared" si="497"/>
        <v>-22869.364759316009</v>
      </c>
      <c r="BR53" s="6">
        <f t="shared" si="622"/>
        <v>1704.3333333333346</v>
      </c>
      <c r="BS53" s="11">
        <f t="shared" si="498"/>
        <v>-22869.364759316009</v>
      </c>
      <c r="BT53" s="6">
        <f t="shared" ref="BT53:BV53" si="623">BT52+(365/12)</f>
        <v>1704.3333333333346</v>
      </c>
      <c r="BU53" s="11">
        <f t="shared" si="500"/>
        <v>-22869.364759316009</v>
      </c>
      <c r="BV53" s="6">
        <f t="shared" si="623"/>
        <v>1704.3333333333346</v>
      </c>
      <c r="BW53" s="11">
        <f t="shared" si="501"/>
        <v>-22869.364759316009</v>
      </c>
      <c r="BX53" s="6">
        <f t="shared" ref="BX53:BZ53" si="624">BX52+(365/12)</f>
        <v>1704.3333333333346</v>
      </c>
      <c r="BY53" s="11">
        <f t="shared" si="503"/>
        <v>-22869.364759316009</v>
      </c>
      <c r="BZ53" s="72">
        <f t="shared" si="624"/>
        <v>1704.3333333333346</v>
      </c>
      <c r="CA53" s="11">
        <f t="shared" si="504"/>
        <v>-22869.364759316009</v>
      </c>
      <c r="CB53" s="4"/>
    </row>
    <row r="54" spans="1:80">
      <c r="A54" s="1" t="str">
        <f t="shared" si="186"/>
        <v/>
      </c>
      <c r="B54" s="1">
        <f t="shared" si="40"/>
        <v>48</v>
      </c>
      <c r="C54" s="13">
        <f t="shared" si="45"/>
        <v>3172762.8302510204</v>
      </c>
      <c r="D54" s="2">
        <f t="shared" si="46"/>
        <v>47863.661751499727</v>
      </c>
      <c r="E54" s="15">
        <f t="shared" si="4"/>
        <v>26508.92739399834</v>
      </c>
      <c r="F54" s="15">
        <f t="shared" si="331"/>
        <v>21354.734357501387</v>
      </c>
      <c r="G54" s="21">
        <f t="shared" si="332"/>
        <v>26508.92739399834</v>
      </c>
      <c r="H54" s="23">
        <f t="shared" si="5"/>
        <v>48</v>
      </c>
      <c r="I54" s="19">
        <f t="shared" si="6"/>
        <v>28940.625</v>
      </c>
      <c r="J54" s="22">
        <f t="shared" si="42"/>
        <v>28940.625</v>
      </c>
      <c r="K54" s="12">
        <f t="shared" si="43"/>
        <v>5151.5050000000001</v>
      </c>
      <c r="L54" s="2">
        <f t="shared" si="48"/>
        <v>416.66666666666669</v>
      </c>
      <c r="M54" s="2">
        <f t="shared" si="49"/>
        <v>83.333333333333329</v>
      </c>
      <c r="N54" s="13">
        <f t="shared" si="50"/>
        <v>166.66666666666666</v>
      </c>
      <c r="O54" s="2">
        <f t="shared" si="51"/>
        <v>83.333333333333329</v>
      </c>
      <c r="P54" s="7">
        <f t="shared" si="333"/>
        <v>8582.1875</v>
      </c>
      <c r="Q54" s="15">
        <f t="shared" si="7"/>
        <v>22649.867812500001</v>
      </c>
      <c r="R54" s="21">
        <f t="shared" si="8"/>
        <v>-22924.040374254237</v>
      </c>
      <c r="S54" s="4"/>
      <c r="T54" s="6">
        <f t="shared" si="52"/>
        <v>1734.7500000000014</v>
      </c>
      <c r="U54" s="10"/>
      <c r="V54" s="6">
        <f t="shared" si="52"/>
        <v>1734.7500000000014</v>
      </c>
      <c r="X54" s="6">
        <f t="shared" si="52"/>
        <v>1734.7500000000014</v>
      </c>
      <c r="Z54" s="6">
        <f t="shared" si="53"/>
        <v>1734.7500000000014</v>
      </c>
      <c r="AA54" s="11">
        <f t="shared" si="466"/>
        <v>-22924.040374254237</v>
      </c>
      <c r="AB54" s="6">
        <f t="shared" si="53"/>
        <v>1734.7500000000014</v>
      </c>
      <c r="AC54" s="11">
        <f t="shared" si="467"/>
        <v>-22924.040374254237</v>
      </c>
      <c r="AD54" s="6">
        <f t="shared" si="53"/>
        <v>1734.7500000000014</v>
      </c>
      <c r="AE54" s="11">
        <f t="shared" si="468"/>
        <v>-22924.040374254237</v>
      </c>
      <c r="AF54" s="6">
        <f t="shared" ref="AF54:AH54" si="625">AF53+(365/12)</f>
        <v>1734.7500000000014</v>
      </c>
      <c r="AG54" s="11">
        <f t="shared" si="470"/>
        <v>-22924.040374254237</v>
      </c>
      <c r="AH54" s="6">
        <f t="shared" si="625"/>
        <v>1734.7500000000014</v>
      </c>
      <c r="AI54" s="11">
        <f t="shared" si="471"/>
        <v>-22924.040374254237</v>
      </c>
      <c r="AJ54" s="6">
        <f t="shared" ref="AJ54:AL54" si="626">AJ53+(365/12)</f>
        <v>1734.7500000000014</v>
      </c>
      <c r="AK54" s="11">
        <f t="shared" si="473"/>
        <v>-22924.040374254237</v>
      </c>
      <c r="AL54" s="6">
        <f t="shared" si="626"/>
        <v>1734.7500000000014</v>
      </c>
      <c r="AM54" s="11">
        <f t="shared" si="474"/>
        <v>-22924.040374254237</v>
      </c>
      <c r="AN54" s="6">
        <f t="shared" ref="AN54:AP54" si="627">AN53+(365/12)</f>
        <v>1734.7500000000014</v>
      </c>
      <c r="AO54" s="11">
        <f t="shared" si="476"/>
        <v>-22924.040374254237</v>
      </c>
      <c r="AP54" s="6">
        <f t="shared" si="627"/>
        <v>1734.7500000000014</v>
      </c>
      <c r="AQ54" s="11">
        <f t="shared" si="477"/>
        <v>-22924.040374254237</v>
      </c>
      <c r="AR54" s="6">
        <f t="shared" ref="AR54:AT54" si="628">AR53+(365/12)</f>
        <v>1734.7500000000014</v>
      </c>
      <c r="AS54" s="11">
        <f t="shared" si="479"/>
        <v>-22924.040374254237</v>
      </c>
      <c r="AT54" s="6">
        <f t="shared" si="628"/>
        <v>1734.7500000000014</v>
      </c>
      <c r="AU54" s="11">
        <f t="shared" si="480"/>
        <v>-22924.040374254237</v>
      </c>
      <c r="AV54" s="6">
        <f t="shared" ref="AV54:AX54" si="629">AV53+(365/12)</f>
        <v>1734.7500000000014</v>
      </c>
      <c r="AW54" s="11">
        <f t="shared" si="482"/>
        <v>-22924.040374254237</v>
      </c>
      <c r="AX54" s="6">
        <f t="shared" si="629"/>
        <v>1734.7500000000014</v>
      </c>
      <c r="AY54" s="11">
        <f t="shared" si="483"/>
        <v>-22924.040374254237</v>
      </c>
      <c r="AZ54" s="6">
        <f t="shared" ref="AZ54:BB54" si="630">AZ53+(365/12)</f>
        <v>1734.7500000000014</v>
      </c>
      <c r="BA54" s="11">
        <f t="shared" si="485"/>
        <v>-22924.040374254237</v>
      </c>
      <c r="BB54" s="6">
        <f t="shared" si="630"/>
        <v>1734.7500000000014</v>
      </c>
      <c r="BC54" s="11">
        <f t="shared" si="486"/>
        <v>-22924.040374254237</v>
      </c>
      <c r="BD54" s="6">
        <f t="shared" ref="BD54:BF54" si="631">BD53+(365/12)</f>
        <v>1734.7500000000014</v>
      </c>
      <c r="BE54" s="11">
        <f t="shared" si="488"/>
        <v>-22924.040374254237</v>
      </c>
      <c r="BF54" s="6">
        <f t="shared" si="631"/>
        <v>1734.7500000000014</v>
      </c>
      <c r="BG54" s="11">
        <f t="shared" si="489"/>
        <v>-22924.040374254237</v>
      </c>
      <c r="BH54" s="6">
        <f t="shared" ref="BH54:BJ54" si="632">BH53+(365/12)</f>
        <v>1734.7500000000014</v>
      </c>
      <c r="BI54" s="11">
        <f t="shared" si="491"/>
        <v>-22924.040374254237</v>
      </c>
      <c r="BJ54" s="6">
        <f t="shared" si="632"/>
        <v>1734.7500000000014</v>
      </c>
      <c r="BK54" s="11">
        <f t="shared" si="492"/>
        <v>-22924.040374254237</v>
      </c>
      <c r="BL54" s="6">
        <f t="shared" ref="BL54:BN54" si="633">BL53+(365/12)</f>
        <v>1734.7500000000014</v>
      </c>
      <c r="BM54" s="11">
        <f t="shared" si="494"/>
        <v>-22924.040374254237</v>
      </c>
      <c r="BN54" s="6">
        <f t="shared" si="633"/>
        <v>1734.7500000000014</v>
      </c>
      <c r="BO54" s="11">
        <f t="shared" si="495"/>
        <v>-22924.040374254237</v>
      </c>
      <c r="BP54" s="6">
        <f t="shared" ref="BP54:BR54" si="634">BP53+(365/12)</f>
        <v>1734.7500000000014</v>
      </c>
      <c r="BQ54" s="11">
        <f t="shared" si="497"/>
        <v>-22924.040374254237</v>
      </c>
      <c r="BR54" s="6">
        <f t="shared" si="634"/>
        <v>1734.7500000000014</v>
      </c>
      <c r="BS54" s="11">
        <f t="shared" si="498"/>
        <v>-22924.040374254237</v>
      </c>
      <c r="BT54" s="6">
        <f t="shared" ref="BT54:BV54" si="635">BT53+(365/12)</f>
        <v>1734.7500000000014</v>
      </c>
      <c r="BU54" s="11">
        <f t="shared" si="500"/>
        <v>-22924.040374254237</v>
      </c>
      <c r="BV54" s="6">
        <f t="shared" si="635"/>
        <v>1734.7500000000014</v>
      </c>
      <c r="BW54" s="11">
        <f t="shared" si="501"/>
        <v>-22924.040374254237</v>
      </c>
      <c r="BX54" s="6">
        <f t="shared" ref="BX54:BZ54" si="636">BX53+(365/12)</f>
        <v>1734.7500000000014</v>
      </c>
      <c r="BY54" s="11">
        <f t="shared" si="503"/>
        <v>-22924.040374254237</v>
      </c>
      <c r="BZ54" s="72">
        <f t="shared" si="636"/>
        <v>1734.7500000000014</v>
      </c>
      <c r="CA54" s="11">
        <f t="shared" si="504"/>
        <v>-22924.040374254237</v>
      </c>
      <c r="CB54" s="4"/>
    </row>
    <row r="55" spans="1:80">
      <c r="A55" s="18">
        <f t="shared" si="186"/>
        <v>5</v>
      </c>
      <c r="B55" s="18">
        <f t="shared" si="40"/>
        <v>49</v>
      </c>
      <c r="C55" s="19">
        <f t="shared" si="45"/>
        <v>3151408.095893519</v>
      </c>
      <c r="D55" s="22">
        <f t="shared" si="46"/>
        <v>47863.661751499727</v>
      </c>
      <c r="E55" s="22">
        <f t="shared" si="4"/>
        <v>26330.50526385874</v>
      </c>
      <c r="F55" s="22">
        <f t="shared" si="331"/>
        <v>21533.156487640987</v>
      </c>
      <c r="G55" s="23">
        <f t="shared" si="332"/>
        <v>26330.50526385874</v>
      </c>
      <c r="H55" s="23">
        <f t="shared" si="5"/>
        <v>49</v>
      </c>
      <c r="I55" s="19">
        <f t="shared" si="6"/>
        <v>30387.65625</v>
      </c>
      <c r="J55" s="22">
        <f t="shared" si="42"/>
        <v>30387.65625</v>
      </c>
      <c r="K55" s="23">
        <f t="shared" si="43"/>
        <v>5203.0200500000001</v>
      </c>
      <c r="L55" s="22">
        <f t="shared" si="48"/>
        <v>416.66666666666669</v>
      </c>
      <c r="M55" s="22">
        <f t="shared" si="49"/>
        <v>83.333333333333329</v>
      </c>
      <c r="N55" s="19">
        <f t="shared" si="50"/>
        <v>166.66666666666666</v>
      </c>
      <c r="O55" s="22">
        <f t="shared" si="51"/>
        <v>83.333333333333329</v>
      </c>
      <c r="P55" s="18">
        <f t="shared" si="333"/>
        <v>9016.296875</v>
      </c>
      <c r="Q55" s="22">
        <f t="shared" si="7"/>
        <v>23783.906203125</v>
      </c>
      <c r="R55" s="23">
        <f t="shared" si="8"/>
        <v>-21896.649471842378</v>
      </c>
      <c r="S55" s="4"/>
      <c r="T55" s="6">
        <f t="shared" si="52"/>
        <v>1765.1666666666681</v>
      </c>
      <c r="U55" s="20"/>
      <c r="V55" s="6">
        <f t="shared" si="52"/>
        <v>1765.1666666666681</v>
      </c>
      <c r="W55" s="20"/>
      <c r="X55" s="6">
        <f t="shared" si="52"/>
        <v>1765.1666666666681</v>
      </c>
      <c r="Y55" s="20"/>
      <c r="Z55" s="6">
        <f t="shared" si="53"/>
        <v>1765.1666666666681</v>
      </c>
      <c r="AA55" s="20">
        <f>value*(1+appr)^(A55-1)-C55-IF((A55-1)&lt;=penaltyy,sqft*pamt,0)</f>
        <v>4169091.9041064829</v>
      </c>
      <c r="AB55" s="6">
        <f t="shared" si="53"/>
        <v>1765.1666666666681</v>
      </c>
      <c r="AC55" s="20">
        <f t="shared" ref="AC55:AC66" si="637">R55</f>
        <v>-21896.649471842378</v>
      </c>
      <c r="AD55" s="6">
        <f t="shared" si="53"/>
        <v>1765.1666666666681</v>
      </c>
      <c r="AE55" s="20">
        <f t="shared" ref="AE55:AE66" si="638">R55</f>
        <v>-21896.649471842378</v>
      </c>
      <c r="AF55" s="6">
        <f t="shared" ref="AF55:AH55" si="639">AF54+(365/12)</f>
        <v>1765.1666666666681</v>
      </c>
      <c r="AG55" s="20">
        <f t="shared" ref="AG55:AG66" si="640">R55</f>
        <v>-21896.649471842378</v>
      </c>
      <c r="AH55" s="6">
        <f t="shared" si="639"/>
        <v>1765.1666666666681</v>
      </c>
      <c r="AI55" s="20">
        <f t="shared" ref="AI55:AI66" si="641">R55</f>
        <v>-21896.649471842378</v>
      </c>
      <c r="AJ55" s="6">
        <f t="shared" ref="AJ55:AL55" si="642">AJ54+(365/12)</f>
        <v>1765.1666666666681</v>
      </c>
      <c r="AK55" s="20">
        <f t="shared" ref="AK55:AK66" si="643">R55</f>
        <v>-21896.649471842378</v>
      </c>
      <c r="AL55" s="6">
        <f t="shared" si="642"/>
        <v>1765.1666666666681</v>
      </c>
      <c r="AM55" s="20">
        <f t="shared" ref="AM55:AM66" si="644">R55</f>
        <v>-21896.649471842378</v>
      </c>
      <c r="AN55" s="6">
        <f t="shared" ref="AN55:AP55" si="645">AN54+(365/12)</f>
        <v>1765.1666666666681</v>
      </c>
      <c r="AO55" s="20">
        <f t="shared" ref="AO55:AO66" si="646">R55</f>
        <v>-21896.649471842378</v>
      </c>
      <c r="AP55" s="6">
        <f t="shared" si="645"/>
        <v>1765.1666666666681</v>
      </c>
      <c r="AQ55" s="20">
        <f t="shared" ref="AQ55:AQ66" si="647">R55</f>
        <v>-21896.649471842378</v>
      </c>
      <c r="AR55" s="6">
        <f t="shared" ref="AR55:AT55" si="648">AR54+(365/12)</f>
        <v>1765.1666666666681</v>
      </c>
      <c r="AS55" s="20">
        <f t="shared" ref="AS55:AS66" si="649">R55</f>
        <v>-21896.649471842378</v>
      </c>
      <c r="AT55" s="6">
        <f t="shared" si="648"/>
        <v>1765.1666666666681</v>
      </c>
      <c r="AU55" s="20">
        <f t="shared" ref="AU55:AU66" si="650">R55</f>
        <v>-21896.649471842378</v>
      </c>
      <c r="AV55" s="6">
        <f t="shared" ref="AV55:AX55" si="651">AV54+(365/12)</f>
        <v>1765.1666666666681</v>
      </c>
      <c r="AW55" s="20">
        <f t="shared" ref="AW55:AW66" si="652">R55</f>
        <v>-21896.649471842378</v>
      </c>
      <c r="AX55" s="6">
        <f t="shared" si="651"/>
        <v>1765.1666666666681</v>
      </c>
      <c r="AY55" s="20">
        <f t="shared" ref="AY55:AY66" si="653">R55</f>
        <v>-21896.649471842378</v>
      </c>
      <c r="AZ55" s="6">
        <f t="shared" ref="AZ55:BB55" si="654">AZ54+(365/12)</f>
        <v>1765.1666666666681</v>
      </c>
      <c r="BA55" s="20">
        <f t="shared" ref="BA55:BA66" si="655">R55</f>
        <v>-21896.649471842378</v>
      </c>
      <c r="BB55" s="6">
        <f t="shared" si="654"/>
        <v>1765.1666666666681</v>
      </c>
      <c r="BC55" s="20">
        <f t="shared" ref="BC55:BC66" si="656">R55</f>
        <v>-21896.649471842378</v>
      </c>
      <c r="BD55" s="6">
        <f t="shared" ref="BD55:BF55" si="657">BD54+(365/12)</f>
        <v>1765.1666666666681</v>
      </c>
      <c r="BE55" s="20">
        <f t="shared" ref="BE55:BE66" si="658">R55</f>
        <v>-21896.649471842378</v>
      </c>
      <c r="BF55" s="6">
        <f t="shared" si="657"/>
        <v>1765.1666666666681</v>
      </c>
      <c r="BG55" s="20">
        <f t="shared" ref="BG55:BG66" si="659">R55</f>
        <v>-21896.649471842378</v>
      </c>
      <c r="BH55" s="6">
        <f t="shared" ref="BH55:BJ55" si="660">BH54+(365/12)</f>
        <v>1765.1666666666681</v>
      </c>
      <c r="BI55" s="20">
        <f t="shared" ref="BI55:BI66" si="661">R55</f>
        <v>-21896.649471842378</v>
      </c>
      <c r="BJ55" s="6">
        <f t="shared" si="660"/>
        <v>1765.1666666666681</v>
      </c>
      <c r="BK55" s="20">
        <f t="shared" ref="BK55:BK66" si="662">R55</f>
        <v>-21896.649471842378</v>
      </c>
      <c r="BL55" s="6">
        <f t="shared" ref="BL55:BN55" si="663">BL54+(365/12)</f>
        <v>1765.1666666666681</v>
      </c>
      <c r="BM55" s="20">
        <f t="shared" ref="BM55:BM66" si="664">R55</f>
        <v>-21896.649471842378</v>
      </c>
      <c r="BN55" s="6">
        <f t="shared" si="663"/>
        <v>1765.1666666666681</v>
      </c>
      <c r="BO55" s="20">
        <f t="shared" ref="BO55:BO66" si="665">R55</f>
        <v>-21896.649471842378</v>
      </c>
      <c r="BP55" s="6">
        <f t="shared" ref="BP55:BR55" si="666">BP54+(365/12)</f>
        <v>1765.1666666666681</v>
      </c>
      <c r="BQ55" s="20">
        <f t="shared" ref="BQ55:BQ66" si="667">R55</f>
        <v>-21896.649471842378</v>
      </c>
      <c r="BR55" s="6">
        <f t="shared" si="666"/>
        <v>1765.1666666666681</v>
      </c>
      <c r="BS55" s="20">
        <f t="shared" ref="BS55:BS66" si="668">R55</f>
        <v>-21896.649471842378</v>
      </c>
      <c r="BT55" s="6">
        <f t="shared" ref="BT55:BV55" si="669">BT54+(365/12)</f>
        <v>1765.1666666666681</v>
      </c>
      <c r="BU55" s="20">
        <f t="shared" ref="BU55:BU66" si="670">R55</f>
        <v>-21896.649471842378</v>
      </c>
      <c r="BV55" s="6">
        <f t="shared" si="669"/>
        <v>1765.1666666666681</v>
      </c>
      <c r="BW55" s="20">
        <f t="shared" ref="BW55:BW66" si="671">R55</f>
        <v>-21896.649471842378</v>
      </c>
      <c r="BX55" s="6">
        <f t="shared" ref="BX55:BZ55" si="672">BX54+(365/12)</f>
        <v>1765.1666666666681</v>
      </c>
      <c r="BY55" s="20">
        <f t="shared" ref="BY55:BY66" si="673">R55</f>
        <v>-21896.649471842378</v>
      </c>
      <c r="BZ55" s="72">
        <f t="shared" si="672"/>
        <v>1765.1666666666681</v>
      </c>
      <c r="CA55" s="20">
        <f t="shared" ref="CA55:CA66" si="674">R55</f>
        <v>-21896.649471842378</v>
      </c>
      <c r="CB55" s="4"/>
    </row>
    <row r="56" spans="1:80">
      <c r="A56" s="1" t="str">
        <f t="shared" si="186"/>
        <v/>
      </c>
      <c r="B56" s="1">
        <f t="shared" si="40"/>
        <v>50</v>
      </c>
      <c r="C56" s="13">
        <f t="shared" si="45"/>
        <v>3129874.9394058781</v>
      </c>
      <c r="D56" s="2">
        <f t="shared" si="46"/>
        <v>47863.661751499727</v>
      </c>
      <c r="E56" s="15">
        <f t="shared" si="4"/>
        <v>26150.592389044421</v>
      </c>
      <c r="F56" s="15">
        <f t="shared" si="331"/>
        <v>21713.069362455306</v>
      </c>
      <c r="G56" s="21">
        <f t="shared" si="332"/>
        <v>26150.592389044421</v>
      </c>
      <c r="H56" s="23">
        <f t="shared" si="5"/>
        <v>50</v>
      </c>
      <c r="I56" s="19">
        <f t="shared" si="6"/>
        <v>30387.65625</v>
      </c>
      <c r="J56" s="22">
        <f t="shared" si="42"/>
        <v>30387.65625</v>
      </c>
      <c r="K56" s="12">
        <f t="shared" si="43"/>
        <v>5203.0200500000001</v>
      </c>
      <c r="L56" s="2">
        <f t="shared" si="48"/>
        <v>416.66666666666669</v>
      </c>
      <c r="M56" s="2">
        <f t="shared" si="49"/>
        <v>83.333333333333329</v>
      </c>
      <c r="N56" s="13">
        <f t="shared" si="50"/>
        <v>166.66666666666666</v>
      </c>
      <c r="O56" s="2">
        <f t="shared" si="51"/>
        <v>83.333333333333329</v>
      </c>
      <c r="P56" s="7">
        <f t="shared" si="333"/>
        <v>9016.296875</v>
      </c>
      <c r="Q56" s="15">
        <f t="shared" si="7"/>
        <v>23783.906203125</v>
      </c>
      <c r="R56" s="21">
        <f t="shared" si="8"/>
        <v>-21952.242550160001</v>
      </c>
      <c r="S56" s="4"/>
      <c r="T56" s="6">
        <f t="shared" si="52"/>
        <v>1795.5833333333348</v>
      </c>
      <c r="U56" s="10"/>
      <c r="V56" s="6">
        <f t="shared" si="52"/>
        <v>1795.5833333333348</v>
      </c>
      <c r="X56" s="6">
        <f t="shared" si="52"/>
        <v>1795.5833333333348</v>
      </c>
      <c r="Z56" s="6">
        <f t="shared" si="53"/>
        <v>1795.5833333333348</v>
      </c>
      <c r="AB56" s="6">
        <f t="shared" si="53"/>
        <v>1795.5833333333348</v>
      </c>
      <c r="AC56" s="11">
        <f t="shared" si="637"/>
        <v>-21952.242550160001</v>
      </c>
      <c r="AD56" s="6">
        <f t="shared" si="53"/>
        <v>1795.5833333333348</v>
      </c>
      <c r="AE56" s="11">
        <f t="shared" si="638"/>
        <v>-21952.242550160001</v>
      </c>
      <c r="AF56" s="6">
        <f t="shared" ref="AF56:AH56" si="675">AF55+(365/12)</f>
        <v>1795.5833333333348</v>
      </c>
      <c r="AG56" s="11">
        <f t="shared" si="640"/>
        <v>-21952.242550160001</v>
      </c>
      <c r="AH56" s="6">
        <f t="shared" si="675"/>
        <v>1795.5833333333348</v>
      </c>
      <c r="AI56" s="11">
        <f t="shared" si="641"/>
        <v>-21952.242550160001</v>
      </c>
      <c r="AJ56" s="6">
        <f t="shared" ref="AJ56:AL56" si="676">AJ55+(365/12)</f>
        <v>1795.5833333333348</v>
      </c>
      <c r="AK56" s="11">
        <f t="shared" si="643"/>
        <v>-21952.242550160001</v>
      </c>
      <c r="AL56" s="6">
        <f t="shared" si="676"/>
        <v>1795.5833333333348</v>
      </c>
      <c r="AM56" s="11">
        <f t="shared" si="644"/>
        <v>-21952.242550160001</v>
      </c>
      <c r="AN56" s="6">
        <f t="shared" ref="AN56:AP56" si="677">AN55+(365/12)</f>
        <v>1795.5833333333348</v>
      </c>
      <c r="AO56" s="11">
        <f t="shared" si="646"/>
        <v>-21952.242550160001</v>
      </c>
      <c r="AP56" s="6">
        <f t="shared" si="677"/>
        <v>1795.5833333333348</v>
      </c>
      <c r="AQ56" s="11">
        <f t="shared" si="647"/>
        <v>-21952.242550160001</v>
      </c>
      <c r="AR56" s="6">
        <f t="shared" ref="AR56:AT56" si="678">AR55+(365/12)</f>
        <v>1795.5833333333348</v>
      </c>
      <c r="AS56" s="11">
        <f t="shared" si="649"/>
        <v>-21952.242550160001</v>
      </c>
      <c r="AT56" s="6">
        <f t="shared" si="678"/>
        <v>1795.5833333333348</v>
      </c>
      <c r="AU56" s="11">
        <f t="shared" si="650"/>
        <v>-21952.242550160001</v>
      </c>
      <c r="AV56" s="6">
        <f t="shared" ref="AV56:AX56" si="679">AV55+(365/12)</f>
        <v>1795.5833333333348</v>
      </c>
      <c r="AW56" s="11">
        <f t="shared" si="652"/>
        <v>-21952.242550160001</v>
      </c>
      <c r="AX56" s="6">
        <f t="shared" si="679"/>
        <v>1795.5833333333348</v>
      </c>
      <c r="AY56" s="11">
        <f t="shared" si="653"/>
        <v>-21952.242550160001</v>
      </c>
      <c r="AZ56" s="6">
        <f t="shared" ref="AZ56:BB56" si="680">AZ55+(365/12)</f>
        <v>1795.5833333333348</v>
      </c>
      <c r="BA56" s="11">
        <f t="shared" si="655"/>
        <v>-21952.242550160001</v>
      </c>
      <c r="BB56" s="6">
        <f t="shared" si="680"/>
        <v>1795.5833333333348</v>
      </c>
      <c r="BC56" s="11">
        <f t="shared" si="656"/>
        <v>-21952.242550160001</v>
      </c>
      <c r="BD56" s="6">
        <f t="shared" ref="BD56:BF56" si="681">BD55+(365/12)</f>
        <v>1795.5833333333348</v>
      </c>
      <c r="BE56" s="11">
        <f t="shared" si="658"/>
        <v>-21952.242550160001</v>
      </c>
      <c r="BF56" s="6">
        <f t="shared" si="681"/>
        <v>1795.5833333333348</v>
      </c>
      <c r="BG56" s="11">
        <f t="shared" si="659"/>
        <v>-21952.242550160001</v>
      </c>
      <c r="BH56" s="6">
        <f t="shared" ref="BH56:BJ56" si="682">BH55+(365/12)</f>
        <v>1795.5833333333348</v>
      </c>
      <c r="BI56" s="11">
        <f t="shared" si="661"/>
        <v>-21952.242550160001</v>
      </c>
      <c r="BJ56" s="6">
        <f t="shared" si="682"/>
        <v>1795.5833333333348</v>
      </c>
      <c r="BK56" s="11">
        <f t="shared" si="662"/>
        <v>-21952.242550160001</v>
      </c>
      <c r="BL56" s="6">
        <f t="shared" ref="BL56:BN56" si="683">BL55+(365/12)</f>
        <v>1795.5833333333348</v>
      </c>
      <c r="BM56" s="11">
        <f t="shared" si="664"/>
        <v>-21952.242550160001</v>
      </c>
      <c r="BN56" s="6">
        <f t="shared" si="683"/>
        <v>1795.5833333333348</v>
      </c>
      <c r="BO56" s="11">
        <f t="shared" si="665"/>
        <v>-21952.242550160001</v>
      </c>
      <c r="BP56" s="6">
        <f t="shared" ref="BP56:BR56" si="684">BP55+(365/12)</f>
        <v>1795.5833333333348</v>
      </c>
      <c r="BQ56" s="11">
        <f t="shared" si="667"/>
        <v>-21952.242550160001</v>
      </c>
      <c r="BR56" s="6">
        <f t="shared" si="684"/>
        <v>1795.5833333333348</v>
      </c>
      <c r="BS56" s="11">
        <f t="shared" si="668"/>
        <v>-21952.242550160001</v>
      </c>
      <c r="BT56" s="6">
        <f t="shared" ref="BT56:BV56" si="685">BT55+(365/12)</f>
        <v>1795.5833333333348</v>
      </c>
      <c r="BU56" s="11">
        <f t="shared" si="670"/>
        <v>-21952.242550160001</v>
      </c>
      <c r="BV56" s="6">
        <f t="shared" si="685"/>
        <v>1795.5833333333348</v>
      </c>
      <c r="BW56" s="11">
        <f t="shared" si="671"/>
        <v>-21952.242550160001</v>
      </c>
      <c r="BX56" s="6">
        <f t="shared" ref="BX56:BZ56" si="686">BX55+(365/12)</f>
        <v>1795.5833333333348</v>
      </c>
      <c r="BY56" s="11">
        <f t="shared" si="673"/>
        <v>-21952.242550160001</v>
      </c>
      <c r="BZ56" s="72">
        <f t="shared" si="686"/>
        <v>1795.5833333333348</v>
      </c>
      <c r="CA56" s="11">
        <f t="shared" si="674"/>
        <v>-21952.242550160001</v>
      </c>
      <c r="CB56" s="4"/>
    </row>
    <row r="57" spans="1:80">
      <c r="A57" s="1" t="str">
        <f t="shared" si="186"/>
        <v/>
      </c>
      <c r="B57" s="1">
        <f t="shared" si="40"/>
        <v>51</v>
      </c>
      <c r="C57" s="13">
        <f t="shared" si="45"/>
        <v>3108161.8700434226</v>
      </c>
      <c r="D57" s="2">
        <f t="shared" si="46"/>
        <v>47863.661751499727</v>
      </c>
      <c r="E57" s="15">
        <f t="shared" si="4"/>
        <v>25969.176314151537</v>
      </c>
      <c r="F57" s="15">
        <f t="shared" si="331"/>
        <v>21894.48543734819</v>
      </c>
      <c r="G57" s="21">
        <f t="shared" si="332"/>
        <v>25969.176314151537</v>
      </c>
      <c r="H57" s="23">
        <f t="shared" si="5"/>
        <v>51</v>
      </c>
      <c r="I57" s="19">
        <f t="shared" si="6"/>
        <v>30387.65625</v>
      </c>
      <c r="J57" s="22">
        <f t="shared" si="42"/>
        <v>30387.65625</v>
      </c>
      <c r="K57" s="12">
        <f t="shared" si="43"/>
        <v>5203.0200500000001</v>
      </c>
      <c r="L57" s="2">
        <f t="shared" si="48"/>
        <v>416.66666666666669</v>
      </c>
      <c r="M57" s="2">
        <f t="shared" si="49"/>
        <v>83.333333333333329</v>
      </c>
      <c r="N57" s="13">
        <f t="shared" si="50"/>
        <v>166.66666666666666</v>
      </c>
      <c r="O57" s="2">
        <f t="shared" si="51"/>
        <v>83.333333333333329</v>
      </c>
      <c r="P57" s="7">
        <f t="shared" si="333"/>
        <v>9016.296875</v>
      </c>
      <c r="Q57" s="15">
        <f t="shared" si="7"/>
        <v>23783.906203125</v>
      </c>
      <c r="R57" s="21">
        <f t="shared" si="8"/>
        <v>-22008.3001173019</v>
      </c>
      <c r="S57" s="4"/>
      <c r="T57" s="6">
        <f t="shared" si="52"/>
        <v>1826.0000000000016</v>
      </c>
      <c r="U57" s="10"/>
      <c r="V57" s="6">
        <f t="shared" si="52"/>
        <v>1826.0000000000016</v>
      </c>
      <c r="X57" s="6">
        <f t="shared" si="52"/>
        <v>1826.0000000000016</v>
      </c>
      <c r="Z57" s="6">
        <f t="shared" si="53"/>
        <v>1826.0000000000016</v>
      </c>
      <c r="AB57" s="6">
        <f t="shared" si="53"/>
        <v>1826.0000000000016</v>
      </c>
      <c r="AC57" s="11">
        <f t="shared" si="637"/>
        <v>-22008.3001173019</v>
      </c>
      <c r="AD57" s="6">
        <f t="shared" si="53"/>
        <v>1826.0000000000016</v>
      </c>
      <c r="AE57" s="11">
        <f t="shared" si="638"/>
        <v>-22008.3001173019</v>
      </c>
      <c r="AF57" s="6">
        <f t="shared" ref="AF57:AH57" si="687">AF56+(365/12)</f>
        <v>1826.0000000000016</v>
      </c>
      <c r="AG57" s="11">
        <f t="shared" si="640"/>
        <v>-22008.3001173019</v>
      </c>
      <c r="AH57" s="6">
        <f t="shared" si="687"/>
        <v>1826.0000000000016</v>
      </c>
      <c r="AI57" s="11">
        <f t="shared" si="641"/>
        <v>-22008.3001173019</v>
      </c>
      <c r="AJ57" s="6">
        <f t="shared" ref="AJ57:AL57" si="688">AJ56+(365/12)</f>
        <v>1826.0000000000016</v>
      </c>
      <c r="AK57" s="11">
        <f t="shared" si="643"/>
        <v>-22008.3001173019</v>
      </c>
      <c r="AL57" s="6">
        <f t="shared" si="688"/>
        <v>1826.0000000000016</v>
      </c>
      <c r="AM57" s="11">
        <f t="shared" si="644"/>
        <v>-22008.3001173019</v>
      </c>
      <c r="AN57" s="6">
        <f t="shared" ref="AN57:AP57" si="689">AN56+(365/12)</f>
        <v>1826.0000000000016</v>
      </c>
      <c r="AO57" s="11">
        <f t="shared" si="646"/>
        <v>-22008.3001173019</v>
      </c>
      <c r="AP57" s="6">
        <f t="shared" si="689"/>
        <v>1826.0000000000016</v>
      </c>
      <c r="AQ57" s="11">
        <f t="shared" si="647"/>
        <v>-22008.3001173019</v>
      </c>
      <c r="AR57" s="6">
        <f t="shared" ref="AR57:AT57" si="690">AR56+(365/12)</f>
        <v>1826.0000000000016</v>
      </c>
      <c r="AS57" s="11">
        <f t="shared" si="649"/>
        <v>-22008.3001173019</v>
      </c>
      <c r="AT57" s="6">
        <f t="shared" si="690"/>
        <v>1826.0000000000016</v>
      </c>
      <c r="AU57" s="11">
        <f t="shared" si="650"/>
        <v>-22008.3001173019</v>
      </c>
      <c r="AV57" s="6">
        <f t="shared" ref="AV57:AX57" si="691">AV56+(365/12)</f>
        <v>1826.0000000000016</v>
      </c>
      <c r="AW57" s="11">
        <f t="shared" si="652"/>
        <v>-22008.3001173019</v>
      </c>
      <c r="AX57" s="6">
        <f t="shared" si="691"/>
        <v>1826.0000000000016</v>
      </c>
      <c r="AY57" s="11">
        <f t="shared" si="653"/>
        <v>-22008.3001173019</v>
      </c>
      <c r="AZ57" s="6">
        <f t="shared" ref="AZ57:BB57" si="692">AZ56+(365/12)</f>
        <v>1826.0000000000016</v>
      </c>
      <c r="BA57" s="11">
        <f t="shared" si="655"/>
        <v>-22008.3001173019</v>
      </c>
      <c r="BB57" s="6">
        <f t="shared" si="692"/>
        <v>1826.0000000000016</v>
      </c>
      <c r="BC57" s="11">
        <f t="shared" si="656"/>
        <v>-22008.3001173019</v>
      </c>
      <c r="BD57" s="6">
        <f t="shared" ref="BD57:BF57" si="693">BD56+(365/12)</f>
        <v>1826.0000000000016</v>
      </c>
      <c r="BE57" s="11">
        <f t="shared" si="658"/>
        <v>-22008.3001173019</v>
      </c>
      <c r="BF57" s="6">
        <f t="shared" si="693"/>
        <v>1826.0000000000016</v>
      </c>
      <c r="BG57" s="11">
        <f t="shared" si="659"/>
        <v>-22008.3001173019</v>
      </c>
      <c r="BH57" s="6">
        <f t="shared" ref="BH57:BJ57" si="694">BH56+(365/12)</f>
        <v>1826.0000000000016</v>
      </c>
      <c r="BI57" s="11">
        <f t="shared" si="661"/>
        <v>-22008.3001173019</v>
      </c>
      <c r="BJ57" s="6">
        <f t="shared" si="694"/>
        <v>1826.0000000000016</v>
      </c>
      <c r="BK57" s="11">
        <f t="shared" si="662"/>
        <v>-22008.3001173019</v>
      </c>
      <c r="BL57" s="6">
        <f t="shared" ref="BL57:BN57" si="695">BL56+(365/12)</f>
        <v>1826.0000000000016</v>
      </c>
      <c r="BM57" s="11">
        <f t="shared" si="664"/>
        <v>-22008.3001173019</v>
      </c>
      <c r="BN57" s="6">
        <f t="shared" si="695"/>
        <v>1826.0000000000016</v>
      </c>
      <c r="BO57" s="11">
        <f t="shared" si="665"/>
        <v>-22008.3001173019</v>
      </c>
      <c r="BP57" s="6">
        <f t="shared" ref="BP57:BR57" si="696">BP56+(365/12)</f>
        <v>1826.0000000000016</v>
      </c>
      <c r="BQ57" s="11">
        <f t="shared" si="667"/>
        <v>-22008.3001173019</v>
      </c>
      <c r="BR57" s="6">
        <f t="shared" si="696"/>
        <v>1826.0000000000016</v>
      </c>
      <c r="BS57" s="11">
        <f t="shared" si="668"/>
        <v>-22008.3001173019</v>
      </c>
      <c r="BT57" s="6">
        <f t="shared" ref="BT57:BV57" si="697">BT56+(365/12)</f>
        <v>1826.0000000000016</v>
      </c>
      <c r="BU57" s="11">
        <f t="shared" si="670"/>
        <v>-22008.3001173019</v>
      </c>
      <c r="BV57" s="6">
        <f t="shared" si="697"/>
        <v>1826.0000000000016</v>
      </c>
      <c r="BW57" s="11">
        <f t="shared" si="671"/>
        <v>-22008.3001173019</v>
      </c>
      <c r="BX57" s="6">
        <f t="shared" ref="BX57:BZ57" si="698">BX56+(365/12)</f>
        <v>1826.0000000000016</v>
      </c>
      <c r="BY57" s="11">
        <f t="shared" si="673"/>
        <v>-22008.3001173019</v>
      </c>
      <c r="BZ57" s="72">
        <f t="shared" si="698"/>
        <v>1826.0000000000016</v>
      </c>
      <c r="CA57" s="11">
        <f t="shared" si="674"/>
        <v>-22008.3001173019</v>
      </c>
      <c r="CB57" s="4"/>
    </row>
    <row r="58" spans="1:80">
      <c r="A58" s="1" t="str">
        <f t="shared" si="186"/>
        <v/>
      </c>
      <c r="B58" s="1">
        <f t="shared" si="40"/>
        <v>52</v>
      </c>
      <c r="C58" s="13">
        <f t="shared" si="45"/>
        <v>3086267.3846060745</v>
      </c>
      <c r="D58" s="2">
        <f t="shared" si="46"/>
        <v>47863.661751499727</v>
      </c>
      <c r="E58" s="15">
        <f t="shared" si="4"/>
        <v>25786.24447970941</v>
      </c>
      <c r="F58" s="15">
        <f t="shared" si="331"/>
        <v>22077.417271790317</v>
      </c>
      <c r="G58" s="21">
        <f t="shared" si="332"/>
        <v>25786.24447970941</v>
      </c>
      <c r="H58" s="23">
        <f t="shared" si="5"/>
        <v>52</v>
      </c>
      <c r="I58" s="19">
        <f t="shared" si="6"/>
        <v>30387.65625</v>
      </c>
      <c r="J58" s="22">
        <f t="shared" si="42"/>
        <v>30387.65625</v>
      </c>
      <c r="K58" s="12">
        <f t="shared" si="43"/>
        <v>5203.0200500000001</v>
      </c>
      <c r="L58" s="2">
        <f t="shared" si="48"/>
        <v>416.66666666666669</v>
      </c>
      <c r="M58" s="2">
        <f t="shared" si="49"/>
        <v>83.333333333333329</v>
      </c>
      <c r="N58" s="13">
        <f t="shared" si="50"/>
        <v>166.66666666666666</v>
      </c>
      <c r="O58" s="2">
        <f t="shared" si="51"/>
        <v>83.333333333333329</v>
      </c>
      <c r="P58" s="7">
        <f t="shared" si="333"/>
        <v>9016.296875</v>
      </c>
      <c r="Q58" s="15">
        <f t="shared" si="7"/>
        <v>23783.906203125</v>
      </c>
      <c r="R58" s="21">
        <f t="shared" si="8"/>
        <v>-22064.82605414452</v>
      </c>
      <c r="S58" s="4"/>
      <c r="T58" s="6">
        <f t="shared" si="52"/>
        <v>1856.4166666666683</v>
      </c>
      <c r="U58" s="10"/>
      <c r="V58" s="6">
        <f t="shared" si="52"/>
        <v>1856.4166666666683</v>
      </c>
      <c r="X58" s="6">
        <f t="shared" si="52"/>
        <v>1856.4166666666683</v>
      </c>
      <c r="Z58" s="6">
        <f t="shared" si="53"/>
        <v>1856.4166666666683</v>
      </c>
      <c r="AB58" s="6">
        <f t="shared" si="53"/>
        <v>1856.4166666666683</v>
      </c>
      <c r="AC58" s="11">
        <f t="shared" si="637"/>
        <v>-22064.82605414452</v>
      </c>
      <c r="AD58" s="6">
        <f t="shared" si="53"/>
        <v>1856.4166666666683</v>
      </c>
      <c r="AE58" s="11">
        <f t="shared" si="638"/>
        <v>-22064.82605414452</v>
      </c>
      <c r="AF58" s="6">
        <f t="shared" ref="AF58:AH58" si="699">AF57+(365/12)</f>
        <v>1856.4166666666683</v>
      </c>
      <c r="AG58" s="11">
        <f t="shared" si="640"/>
        <v>-22064.82605414452</v>
      </c>
      <c r="AH58" s="6">
        <f t="shared" si="699"/>
        <v>1856.4166666666683</v>
      </c>
      <c r="AI58" s="11">
        <f t="shared" si="641"/>
        <v>-22064.82605414452</v>
      </c>
      <c r="AJ58" s="6">
        <f t="shared" ref="AJ58:AL58" si="700">AJ57+(365/12)</f>
        <v>1856.4166666666683</v>
      </c>
      <c r="AK58" s="11">
        <f t="shared" si="643"/>
        <v>-22064.82605414452</v>
      </c>
      <c r="AL58" s="6">
        <f t="shared" si="700"/>
        <v>1856.4166666666683</v>
      </c>
      <c r="AM58" s="11">
        <f t="shared" si="644"/>
        <v>-22064.82605414452</v>
      </c>
      <c r="AN58" s="6">
        <f t="shared" ref="AN58:AP58" si="701">AN57+(365/12)</f>
        <v>1856.4166666666683</v>
      </c>
      <c r="AO58" s="11">
        <f t="shared" si="646"/>
        <v>-22064.82605414452</v>
      </c>
      <c r="AP58" s="6">
        <f t="shared" si="701"/>
        <v>1856.4166666666683</v>
      </c>
      <c r="AQ58" s="11">
        <f t="shared" si="647"/>
        <v>-22064.82605414452</v>
      </c>
      <c r="AR58" s="6">
        <f t="shared" ref="AR58:AT58" si="702">AR57+(365/12)</f>
        <v>1856.4166666666683</v>
      </c>
      <c r="AS58" s="11">
        <f t="shared" si="649"/>
        <v>-22064.82605414452</v>
      </c>
      <c r="AT58" s="6">
        <f t="shared" si="702"/>
        <v>1856.4166666666683</v>
      </c>
      <c r="AU58" s="11">
        <f t="shared" si="650"/>
        <v>-22064.82605414452</v>
      </c>
      <c r="AV58" s="6">
        <f t="shared" ref="AV58:AX58" si="703">AV57+(365/12)</f>
        <v>1856.4166666666683</v>
      </c>
      <c r="AW58" s="11">
        <f t="shared" si="652"/>
        <v>-22064.82605414452</v>
      </c>
      <c r="AX58" s="6">
        <f t="shared" si="703"/>
        <v>1856.4166666666683</v>
      </c>
      <c r="AY58" s="11">
        <f t="shared" si="653"/>
        <v>-22064.82605414452</v>
      </c>
      <c r="AZ58" s="6">
        <f t="shared" ref="AZ58:BB58" si="704">AZ57+(365/12)</f>
        <v>1856.4166666666683</v>
      </c>
      <c r="BA58" s="11">
        <f t="shared" si="655"/>
        <v>-22064.82605414452</v>
      </c>
      <c r="BB58" s="6">
        <f t="shared" si="704"/>
        <v>1856.4166666666683</v>
      </c>
      <c r="BC58" s="11">
        <f t="shared" si="656"/>
        <v>-22064.82605414452</v>
      </c>
      <c r="BD58" s="6">
        <f t="shared" ref="BD58:BF58" si="705">BD57+(365/12)</f>
        <v>1856.4166666666683</v>
      </c>
      <c r="BE58" s="11">
        <f t="shared" si="658"/>
        <v>-22064.82605414452</v>
      </c>
      <c r="BF58" s="6">
        <f t="shared" si="705"/>
        <v>1856.4166666666683</v>
      </c>
      <c r="BG58" s="11">
        <f t="shared" si="659"/>
        <v>-22064.82605414452</v>
      </c>
      <c r="BH58" s="6">
        <f t="shared" ref="BH58:BJ58" si="706">BH57+(365/12)</f>
        <v>1856.4166666666683</v>
      </c>
      <c r="BI58" s="11">
        <f t="shared" si="661"/>
        <v>-22064.82605414452</v>
      </c>
      <c r="BJ58" s="6">
        <f t="shared" si="706"/>
        <v>1856.4166666666683</v>
      </c>
      <c r="BK58" s="11">
        <f t="shared" si="662"/>
        <v>-22064.82605414452</v>
      </c>
      <c r="BL58" s="6">
        <f t="shared" ref="BL58:BN58" si="707">BL57+(365/12)</f>
        <v>1856.4166666666683</v>
      </c>
      <c r="BM58" s="11">
        <f t="shared" si="664"/>
        <v>-22064.82605414452</v>
      </c>
      <c r="BN58" s="6">
        <f t="shared" si="707"/>
        <v>1856.4166666666683</v>
      </c>
      <c r="BO58" s="11">
        <f t="shared" si="665"/>
        <v>-22064.82605414452</v>
      </c>
      <c r="BP58" s="6">
        <f t="shared" ref="BP58:BR58" si="708">BP57+(365/12)</f>
        <v>1856.4166666666683</v>
      </c>
      <c r="BQ58" s="11">
        <f t="shared" si="667"/>
        <v>-22064.82605414452</v>
      </c>
      <c r="BR58" s="6">
        <f t="shared" si="708"/>
        <v>1856.4166666666683</v>
      </c>
      <c r="BS58" s="11">
        <f t="shared" si="668"/>
        <v>-22064.82605414452</v>
      </c>
      <c r="BT58" s="6">
        <f t="shared" ref="BT58:BV58" si="709">BT57+(365/12)</f>
        <v>1856.4166666666683</v>
      </c>
      <c r="BU58" s="11">
        <f t="shared" si="670"/>
        <v>-22064.82605414452</v>
      </c>
      <c r="BV58" s="6">
        <f t="shared" si="709"/>
        <v>1856.4166666666683</v>
      </c>
      <c r="BW58" s="11">
        <f t="shared" si="671"/>
        <v>-22064.82605414452</v>
      </c>
      <c r="BX58" s="6">
        <f t="shared" ref="BX58:BZ58" si="710">BX57+(365/12)</f>
        <v>1856.4166666666683</v>
      </c>
      <c r="BY58" s="11">
        <f t="shared" si="673"/>
        <v>-22064.82605414452</v>
      </c>
      <c r="BZ58" s="72">
        <f t="shared" si="710"/>
        <v>1856.4166666666683</v>
      </c>
      <c r="CA58" s="11">
        <f t="shared" si="674"/>
        <v>-22064.82605414452</v>
      </c>
      <c r="CB58" s="4"/>
    </row>
    <row r="59" spans="1:80">
      <c r="A59" s="1" t="str">
        <f t="shared" si="186"/>
        <v/>
      </c>
      <c r="B59" s="1">
        <f t="shared" si="40"/>
        <v>53</v>
      </c>
      <c r="C59" s="13">
        <f t="shared" si="45"/>
        <v>3064189.9673342844</v>
      </c>
      <c r="D59" s="2">
        <f t="shared" si="46"/>
        <v>47863.661751499727</v>
      </c>
      <c r="E59" s="15">
        <f t="shared" si="4"/>
        <v>25601.784221311027</v>
      </c>
      <c r="F59" s="15">
        <f t="shared" si="331"/>
        <v>22261.8775301887</v>
      </c>
      <c r="G59" s="21">
        <f t="shared" si="332"/>
        <v>25601.784221311027</v>
      </c>
      <c r="H59" s="23">
        <f t="shared" si="5"/>
        <v>53</v>
      </c>
      <c r="I59" s="19">
        <f t="shared" si="6"/>
        <v>30387.65625</v>
      </c>
      <c r="J59" s="22">
        <f t="shared" si="42"/>
        <v>30387.65625</v>
      </c>
      <c r="K59" s="12">
        <f t="shared" si="43"/>
        <v>5203.0200500000001</v>
      </c>
      <c r="L59" s="2">
        <f t="shared" si="48"/>
        <v>416.66666666666669</v>
      </c>
      <c r="M59" s="2">
        <f t="shared" si="49"/>
        <v>83.333333333333329</v>
      </c>
      <c r="N59" s="13">
        <f t="shared" si="50"/>
        <v>166.66666666666666</v>
      </c>
      <c r="O59" s="2">
        <f t="shared" si="51"/>
        <v>83.333333333333329</v>
      </c>
      <c r="P59" s="7">
        <f t="shared" si="333"/>
        <v>9016.296875</v>
      </c>
      <c r="Q59" s="15">
        <f t="shared" si="7"/>
        <v>23783.906203125</v>
      </c>
      <c r="R59" s="21">
        <f t="shared" si="8"/>
        <v>-22121.824273989623</v>
      </c>
      <c r="S59" s="4"/>
      <c r="T59" s="6">
        <f t="shared" si="52"/>
        <v>1886.8333333333351</v>
      </c>
      <c r="U59" s="10"/>
      <c r="V59" s="6">
        <f t="shared" si="52"/>
        <v>1886.8333333333351</v>
      </c>
      <c r="X59" s="6">
        <f t="shared" si="52"/>
        <v>1886.8333333333351</v>
      </c>
      <c r="Z59" s="6">
        <f t="shared" si="53"/>
        <v>1886.8333333333351</v>
      </c>
      <c r="AB59" s="6">
        <f t="shared" si="53"/>
        <v>1886.8333333333351</v>
      </c>
      <c r="AC59" s="11">
        <f t="shared" si="637"/>
        <v>-22121.824273989623</v>
      </c>
      <c r="AD59" s="6">
        <f t="shared" si="53"/>
        <v>1886.8333333333351</v>
      </c>
      <c r="AE59" s="11">
        <f t="shared" si="638"/>
        <v>-22121.824273989623</v>
      </c>
      <c r="AF59" s="6">
        <f t="shared" ref="AF59:AH59" si="711">AF58+(365/12)</f>
        <v>1886.8333333333351</v>
      </c>
      <c r="AG59" s="11">
        <f t="shared" si="640"/>
        <v>-22121.824273989623</v>
      </c>
      <c r="AH59" s="6">
        <f t="shared" si="711"/>
        <v>1886.8333333333351</v>
      </c>
      <c r="AI59" s="11">
        <f t="shared" si="641"/>
        <v>-22121.824273989623</v>
      </c>
      <c r="AJ59" s="6">
        <f t="shared" ref="AJ59:AL59" si="712">AJ58+(365/12)</f>
        <v>1886.8333333333351</v>
      </c>
      <c r="AK59" s="11">
        <f t="shared" si="643"/>
        <v>-22121.824273989623</v>
      </c>
      <c r="AL59" s="6">
        <f t="shared" si="712"/>
        <v>1886.8333333333351</v>
      </c>
      <c r="AM59" s="11">
        <f t="shared" si="644"/>
        <v>-22121.824273989623</v>
      </c>
      <c r="AN59" s="6">
        <f t="shared" ref="AN59:AP59" si="713">AN58+(365/12)</f>
        <v>1886.8333333333351</v>
      </c>
      <c r="AO59" s="11">
        <f t="shared" si="646"/>
        <v>-22121.824273989623</v>
      </c>
      <c r="AP59" s="6">
        <f t="shared" si="713"/>
        <v>1886.8333333333351</v>
      </c>
      <c r="AQ59" s="11">
        <f t="shared" si="647"/>
        <v>-22121.824273989623</v>
      </c>
      <c r="AR59" s="6">
        <f t="shared" ref="AR59:AT59" si="714">AR58+(365/12)</f>
        <v>1886.8333333333351</v>
      </c>
      <c r="AS59" s="11">
        <f t="shared" si="649"/>
        <v>-22121.824273989623</v>
      </c>
      <c r="AT59" s="6">
        <f t="shared" si="714"/>
        <v>1886.8333333333351</v>
      </c>
      <c r="AU59" s="11">
        <f t="shared" si="650"/>
        <v>-22121.824273989623</v>
      </c>
      <c r="AV59" s="6">
        <f t="shared" ref="AV59:AX59" si="715">AV58+(365/12)</f>
        <v>1886.8333333333351</v>
      </c>
      <c r="AW59" s="11">
        <f t="shared" si="652"/>
        <v>-22121.824273989623</v>
      </c>
      <c r="AX59" s="6">
        <f t="shared" si="715"/>
        <v>1886.8333333333351</v>
      </c>
      <c r="AY59" s="11">
        <f t="shared" si="653"/>
        <v>-22121.824273989623</v>
      </c>
      <c r="AZ59" s="6">
        <f t="shared" ref="AZ59:BB59" si="716">AZ58+(365/12)</f>
        <v>1886.8333333333351</v>
      </c>
      <c r="BA59" s="11">
        <f t="shared" si="655"/>
        <v>-22121.824273989623</v>
      </c>
      <c r="BB59" s="6">
        <f t="shared" si="716"/>
        <v>1886.8333333333351</v>
      </c>
      <c r="BC59" s="11">
        <f t="shared" si="656"/>
        <v>-22121.824273989623</v>
      </c>
      <c r="BD59" s="6">
        <f t="shared" ref="BD59:BF59" si="717">BD58+(365/12)</f>
        <v>1886.8333333333351</v>
      </c>
      <c r="BE59" s="11">
        <f t="shared" si="658"/>
        <v>-22121.824273989623</v>
      </c>
      <c r="BF59" s="6">
        <f t="shared" si="717"/>
        <v>1886.8333333333351</v>
      </c>
      <c r="BG59" s="11">
        <f t="shared" si="659"/>
        <v>-22121.824273989623</v>
      </c>
      <c r="BH59" s="6">
        <f t="shared" ref="BH59:BJ59" si="718">BH58+(365/12)</f>
        <v>1886.8333333333351</v>
      </c>
      <c r="BI59" s="11">
        <f t="shared" si="661"/>
        <v>-22121.824273989623</v>
      </c>
      <c r="BJ59" s="6">
        <f t="shared" si="718"/>
        <v>1886.8333333333351</v>
      </c>
      <c r="BK59" s="11">
        <f t="shared" si="662"/>
        <v>-22121.824273989623</v>
      </c>
      <c r="BL59" s="6">
        <f t="shared" ref="BL59:BN59" si="719">BL58+(365/12)</f>
        <v>1886.8333333333351</v>
      </c>
      <c r="BM59" s="11">
        <f t="shared" si="664"/>
        <v>-22121.824273989623</v>
      </c>
      <c r="BN59" s="6">
        <f t="shared" si="719"/>
        <v>1886.8333333333351</v>
      </c>
      <c r="BO59" s="11">
        <f t="shared" si="665"/>
        <v>-22121.824273989623</v>
      </c>
      <c r="BP59" s="6">
        <f t="shared" ref="BP59:BR59" si="720">BP58+(365/12)</f>
        <v>1886.8333333333351</v>
      </c>
      <c r="BQ59" s="11">
        <f t="shared" si="667"/>
        <v>-22121.824273989623</v>
      </c>
      <c r="BR59" s="6">
        <f t="shared" si="720"/>
        <v>1886.8333333333351</v>
      </c>
      <c r="BS59" s="11">
        <f t="shared" si="668"/>
        <v>-22121.824273989623</v>
      </c>
      <c r="BT59" s="6">
        <f t="shared" ref="BT59:BV59" si="721">BT58+(365/12)</f>
        <v>1886.8333333333351</v>
      </c>
      <c r="BU59" s="11">
        <f t="shared" si="670"/>
        <v>-22121.824273989623</v>
      </c>
      <c r="BV59" s="6">
        <f t="shared" si="721"/>
        <v>1886.8333333333351</v>
      </c>
      <c r="BW59" s="11">
        <f t="shared" si="671"/>
        <v>-22121.824273989623</v>
      </c>
      <c r="BX59" s="6">
        <f t="shared" ref="BX59:BZ59" si="722">BX58+(365/12)</f>
        <v>1886.8333333333351</v>
      </c>
      <c r="BY59" s="11">
        <f t="shared" si="673"/>
        <v>-22121.824273989623</v>
      </c>
      <c r="BZ59" s="72">
        <f t="shared" si="722"/>
        <v>1886.8333333333351</v>
      </c>
      <c r="CA59" s="11">
        <f t="shared" si="674"/>
        <v>-22121.824273989623</v>
      </c>
      <c r="CB59" s="4"/>
    </row>
    <row r="60" spans="1:80">
      <c r="A60" s="1" t="str">
        <f t="shared" si="186"/>
        <v/>
      </c>
      <c r="B60" s="1">
        <f t="shared" si="40"/>
        <v>54</v>
      </c>
      <c r="C60" s="13">
        <f t="shared" si="45"/>
        <v>3041928.0898040957</v>
      </c>
      <c r="D60" s="2">
        <f t="shared" si="46"/>
        <v>47863.661751499727</v>
      </c>
      <c r="E60" s="15">
        <f t="shared" si="4"/>
        <v>25415.782768736277</v>
      </c>
      <c r="F60" s="15">
        <f t="shared" si="331"/>
        <v>22447.87898276345</v>
      </c>
      <c r="G60" s="21">
        <f t="shared" si="332"/>
        <v>25415.782768736277</v>
      </c>
      <c r="H60" s="23">
        <f t="shared" si="5"/>
        <v>54</v>
      </c>
      <c r="I60" s="19">
        <f t="shared" si="6"/>
        <v>30387.65625</v>
      </c>
      <c r="J60" s="22">
        <f t="shared" si="42"/>
        <v>30387.65625</v>
      </c>
      <c r="K60" s="12">
        <f t="shared" si="43"/>
        <v>5203.0200500000001</v>
      </c>
      <c r="L60" s="2">
        <f t="shared" si="48"/>
        <v>416.66666666666669</v>
      </c>
      <c r="M60" s="2">
        <f t="shared" si="49"/>
        <v>83.333333333333329</v>
      </c>
      <c r="N60" s="13">
        <f t="shared" si="50"/>
        <v>166.66666666666666</v>
      </c>
      <c r="O60" s="2">
        <f t="shared" si="51"/>
        <v>83.333333333333329</v>
      </c>
      <c r="P60" s="7">
        <f t="shared" si="333"/>
        <v>9016.296875</v>
      </c>
      <c r="Q60" s="15">
        <f t="shared" si="7"/>
        <v>23783.906203125</v>
      </c>
      <c r="R60" s="21">
        <f t="shared" si="8"/>
        <v>-22179.298722835214</v>
      </c>
      <c r="S60" s="4"/>
      <c r="T60" s="6">
        <f t="shared" si="52"/>
        <v>1917.2500000000018</v>
      </c>
      <c r="U60" s="10"/>
      <c r="V60" s="6">
        <f t="shared" si="52"/>
        <v>1917.2500000000018</v>
      </c>
      <c r="X60" s="6">
        <f t="shared" si="52"/>
        <v>1917.2500000000018</v>
      </c>
      <c r="Z60" s="6">
        <f t="shared" si="53"/>
        <v>1917.2500000000018</v>
      </c>
      <c r="AB60" s="6">
        <f t="shared" si="53"/>
        <v>1917.2500000000018</v>
      </c>
      <c r="AC60" s="11">
        <f t="shared" si="637"/>
        <v>-22179.298722835214</v>
      </c>
      <c r="AD60" s="6">
        <f t="shared" si="53"/>
        <v>1917.2500000000018</v>
      </c>
      <c r="AE60" s="11">
        <f t="shared" si="638"/>
        <v>-22179.298722835214</v>
      </c>
      <c r="AF60" s="6">
        <f t="shared" ref="AF60:AH60" si="723">AF59+(365/12)</f>
        <v>1917.2500000000018</v>
      </c>
      <c r="AG60" s="11">
        <f t="shared" si="640"/>
        <v>-22179.298722835214</v>
      </c>
      <c r="AH60" s="6">
        <f t="shared" si="723"/>
        <v>1917.2500000000018</v>
      </c>
      <c r="AI60" s="11">
        <f t="shared" si="641"/>
        <v>-22179.298722835214</v>
      </c>
      <c r="AJ60" s="6">
        <f t="shared" ref="AJ60:AL60" si="724">AJ59+(365/12)</f>
        <v>1917.2500000000018</v>
      </c>
      <c r="AK60" s="11">
        <f t="shared" si="643"/>
        <v>-22179.298722835214</v>
      </c>
      <c r="AL60" s="6">
        <f t="shared" si="724"/>
        <v>1917.2500000000018</v>
      </c>
      <c r="AM60" s="11">
        <f t="shared" si="644"/>
        <v>-22179.298722835214</v>
      </c>
      <c r="AN60" s="6">
        <f t="shared" ref="AN60:AP60" si="725">AN59+(365/12)</f>
        <v>1917.2500000000018</v>
      </c>
      <c r="AO60" s="11">
        <f t="shared" si="646"/>
        <v>-22179.298722835214</v>
      </c>
      <c r="AP60" s="6">
        <f t="shared" si="725"/>
        <v>1917.2500000000018</v>
      </c>
      <c r="AQ60" s="11">
        <f t="shared" si="647"/>
        <v>-22179.298722835214</v>
      </c>
      <c r="AR60" s="6">
        <f t="shared" ref="AR60:AT60" si="726">AR59+(365/12)</f>
        <v>1917.2500000000018</v>
      </c>
      <c r="AS60" s="11">
        <f t="shared" si="649"/>
        <v>-22179.298722835214</v>
      </c>
      <c r="AT60" s="6">
        <f t="shared" si="726"/>
        <v>1917.2500000000018</v>
      </c>
      <c r="AU60" s="11">
        <f t="shared" si="650"/>
        <v>-22179.298722835214</v>
      </c>
      <c r="AV60" s="6">
        <f t="shared" ref="AV60:AX60" si="727">AV59+(365/12)</f>
        <v>1917.2500000000018</v>
      </c>
      <c r="AW60" s="11">
        <f t="shared" si="652"/>
        <v>-22179.298722835214</v>
      </c>
      <c r="AX60" s="6">
        <f t="shared" si="727"/>
        <v>1917.2500000000018</v>
      </c>
      <c r="AY60" s="11">
        <f t="shared" si="653"/>
        <v>-22179.298722835214</v>
      </c>
      <c r="AZ60" s="6">
        <f t="shared" ref="AZ60:BB60" si="728">AZ59+(365/12)</f>
        <v>1917.2500000000018</v>
      </c>
      <c r="BA60" s="11">
        <f t="shared" si="655"/>
        <v>-22179.298722835214</v>
      </c>
      <c r="BB60" s="6">
        <f t="shared" si="728"/>
        <v>1917.2500000000018</v>
      </c>
      <c r="BC60" s="11">
        <f t="shared" si="656"/>
        <v>-22179.298722835214</v>
      </c>
      <c r="BD60" s="6">
        <f t="shared" ref="BD60:BF60" si="729">BD59+(365/12)</f>
        <v>1917.2500000000018</v>
      </c>
      <c r="BE60" s="11">
        <f t="shared" si="658"/>
        <v>-22179.298722835214</v>
      </c>
      <c r="BF60" s="6">
        <f t="shared" si="729"/>
        <v>1917.2500000000018</v>
      </c>
      <c r="BG60" s="11">
        <f t="shared" si="659"/>
        <v>-22179.298722835214</v>
      </c>
      <c r="BH60" s="6">
        <f t="shared" ref="BH60:BJ60" si="730">BH59+(365/12)</f>
        <v>1917.2500000000018</v>
      </c>
      <c r="BI60" s="11">
        <f t="shared" si="661"/>
        <v>-22179.298722835214</v>
      </c>
      <c r="BJ60" s="6">
        <f t="shared" si="730"/>
        <v>1917.2500000000018</v>
      </c>
      <c r="BK60" s="11">
        <f t="shared" si="662"/>
        <v>-22179.298722835214</v>
      </c>
      <c r="BL60" s="6">
        <f t="shared" ref="BL60:BN60" si="731">BL59+(365/12)</f>
        <v>1917.2500000000018</v>
      </c>
      <c r="BM60" s="11">
        <f t="shared" si="664"/>
        <v>-22179.298722835214</v>
      </c>
      <c r="BN60" s="6">
        <f t="shared" si="731"/>
        <v>1917.2500000000018</v>
      </c>
      <c r="BO60" s="11">
        <f t="shared" si="665"/>
        <v>-22179.298722835214</v>
      </c>
      <c r="BP60" s="6">
        <f t="shared" ref="BP60:BR60" si="732">BP59+(365/12)</f>
        <v>1917.2500000000018</v>
      </c>
      <c r="BQ60" s="11">
        <f t="shared" si="667"/>
        <v>-22179.298722835214</v>
      </c>
      <c r="BR60" s="6">
        <f t="shared" si="732"/>
        <v>1917.2500000000018</v>
      </c>
      <c r="BS60" s="11">
        <f t="shared" si="668"/>
        <v>-22179.298722835214</v>
      </c>
      <c r="BT60" s="6">
        <f t="shared" ref="BT60:BV60" si="733">BT59+(365/12)</f>
        <v>1917.2500000000018</v>
      </c>
      <c r="BU60" s="11">
        <f t="shared" si="670"/>
        <v>-22179.298722835214</v>
      </c>
      <c r="BV60" s="6">
        <f t="shared" si="733"/>
        <v>1917.2500000000018</v>
      </c>
      <c r="BW60" s="11">
        <f t="shared" si="671"/>
        <v>-22179.298722835214</v>
      </c>
      <c r="BX60" s="6">
        <f t="shared" ref="BX60:BZ60" si="734">BX59+(365/12)</f>
        <v>1917.2500000000018</v>
      </c>
      <c r="BY60" s="11">
        <f t="shared" si="673"/>
        <v>-22179.298722835214</v>
      </c>
      <c r="BZ60" s="72">
        <f t="shared" si="734"/>
        <v>1917.2500000000018</v>
      </c>
      <c r="CA60" s="11">
        <f t="shared" si="674"/>
        <v>-22179.298722835214</v>
      </c>
      <c r="CB60" s="4"/>
    </row>
    <row r="61" spans="1:80">
      <c r="A61" s="1" t="str">
        <f t="shared" si="186"/>
        <v/>
      </c>
      <c r="B61" s="1">
        <f t="shared" si="40"/>
        <v>55</v>
      </c>
      <c r="C61" s="13">
        <f t="shared" si="45"/>
        <v>3019480.2108213324</v>
      </c>
      <c r="D61" s="2">
        <f t="shared" si="46"/>
        <v>47863.661751499727</v>
      </c>
      <c r="E61" s="15">
        <f t="shared" si="4"/>
        <v>25228.22724506789</v>
      </c>
      <c r="F61" s="15">
        <f t="shared" si="331"/>
        <v>22635.434506431837</v>
      </c>
      <c r="G61" s="21">
        <f t="shared" si="332"/>
        <v>25228.22724506789</v>
      </c>
      <c r="H61" s="23">
        <f t="shared" si="5"/>
        <v>55</v>
      </c>
      <c r="I61" s="19">
        <f t="shared" si="6"/>
        <v>30387.65625</v>
      </c>
      <c r="J61" s="22">
        <f t="shared" si="42"/>
        <v>30387.65625</v>
      </c>
      <c r="K61" s="12">
        <f t="shared" si="43"/>
        <v>5203.0200500000001</v>
      </c>
      <c r="L61" s="2">
        <f t="shared" si="48"/>
        <v>416.66666666666669</v>
      </c>
      <c r="M61" s="2">
        <f t="shared" si="49"/>
        <v>83.333333333333329</v>
      </c>
      <c r="N61" s="13">
        <f t="shared" si="50"/>
        <v>166.66666666666666</v>
      </c>
      <c r="O61" s="2">
        <f t="shared" si="51"/>
        <v>83.333333333333329</v>
      </c>
      <c r="P61" s="7">
        <f t="shared" si="333"/>
        <v>9016.296875</v>
      </c>
      <c r="Q61" s="15">
        <f t="shared" si="7"/>
        <v>23783.906203125</v>
      </c>
      <c r="R61" s="21">
        <f t="shared" si="8"/>
        <v>-22237.253379648748</v>
      </c>
      <c r="S61" s="4"/>
      <c r="T61" s="6">
        <f t="shared" si="52"/>
        <v>1947.6666666666686</v>
      </c>
      <c r="U61" s="10"/>
      <c r="V61" s="6">
        <f t="shared" si="52"/>
        <v>1947.6666666666686</v>
      </c>
      <c r="X61" s="6">
        <f t="shared" si="52"/>
        <v>1947.6666666666686</v>
      </c>
      <c r="Z61" s="6">
        <f t="shared" si="53"/>
        <v>1947.6666666666686</v>
      </c>
      <c r="AB61" s="6">
        <f t="shared" si="53"/>
        <v>1947.6666666666686</v>
      </c>
      <c r="AC61" s="11">
        <f t="shared" si="637"/>
        <v>-22237.253379648748</v>
      </c>
      <c r="AD61" s="6">
        <f t="shared" si="53"/>
        <v>1947.6666666666686</v>
      </c>
      <c r="AE61" s="11">
        <f t="shared" si="638"/>
        <v>-22237.253379648748</v>
      </c>
      <c r="AF61" s="6">
        <f t="shared" ref="AF61:AH61" si="735">AF60+(365/12)</f>
        <v>1947.6666666666686</v>
      </c>
      <c r="AG61" s="11">
        <f t="shared" si="640"/>
        <v>-22237.253379648748</v>
      </c>
      <c r="AH61" s="6">
        <f t="shared" si="735"/>
        <v>1947.6666666666686</v>
      </c>
      <c r="AI61" s="11">
        <f t="shared" si="641"/>
        <v>-22237.253379648748</v>
      </c>
      <c r="AJ61" s="6">
        <f t="shared" ref="AJ61:AL61" si="736">AJ60+(365/12)</f>
        <v>1947.6666666666686</v>
      </c>
      <c r="AK61" s="11">
        <f t="shared" si="643"/>
        <v>-22237.253379648748</v>
      </c>
      <c r="AL61" s="6">
        <f t="shared" si="736"/>
        <v>1947.6666666666686</v>
      </c>
      <c r="AM61" s="11">
        <f t="shared" si="644"/>
        <v>-22237.253379648748</v>
      </c>
      <c r="AN61" s="6">
        <f t="shared" ref="AN61:AP61" si="737">AN60+(365/12)</f>
        <v>1947.6666666666686</v>
      </c>
      <c r="AO61" s="11">
        <f t="shared" si="646"/>
        <v>-22237.253379648748</v>
      </c>
      <c r="AP61" s="6">
        <f t="shared" si="737"/>
        <v>1947.6666666666686</v>
      </c>
      <c r="AQ61" s="11">
        <f t="shared" si="647"/>
        <v>-22237.253379648748</v>
      </c>
      <c r="AR61" s="6">
        <f t="shared" ref="AR61:AT61" si="738">AR60+(365/12)</f>
        <v>1947.6666666666686</v>
      </c>
      <c r="AS61" s="11">
        <f t="shared" si="649"/>
        <v>-22237.253379648748</v>
      </c>
      <c r="AT61" s="6">
        <f t="shared" si="738"/>
        <v>1947.6666666666686</v>
      </c>
      <c r="AU61" s="11">
        <f t="shared" si="650"/>
        <v>-22237.253379648748</v>
      </c>
      <c r="AV61" s="6">
        <f t="shared" ref="AV61:AX61" si="739">AV60+(365/12)</f>
        <v>1947.6666666666686</v>
      </c>
      <c r="AW61" s="11">
        <f t="shared" si="652"/>
        <v>-22237.253379648748</v>
      </c>
      <c r="AX61" s="6">
        <f t="shared" si="739"/>
        <v>1947.6666666666686</v>
      </c>
      <c r="AY61" s="11">
        <f t="shared" si="653"/>
        <v>-22237.253379648748</v>
      </c>
      <c r="AZ61" s="6">
        <f t="shared" ref="AZ61:BB61" si="740">AZ60+(365/12)</f>
        <v>1947.6666666666686</v>
      </c>
      <c r="BA61" s="11">
        <f t="shared" si="655"/>
        <v>-22237.253379648748</v>
      </c>
      <c r="BB61" s="6">
        <f t="shared" si="740"/>
        <v>1947.6666666666686</v>
      </c>
      <c r="BC61" s="11">
        <f t="shared" si="656"/>
        <v>-22237.253379648748</v>
      </c>
      <c r="BD61" s="6">
        <f t="shared" ref="BD61:BF61" si="741">BD60+(365/12)</f>
        <v>1947.6666666666686</v>
      </c>
      <c r="BE61" s="11">
        <f t="shared" si="658"/>
        <v>-22237.253379648748</v>
      </c>
      <c r="BF61" s="6">
        <f t="shared" si="741"/>
        <v>1947.6666666666686</v>
      </c>
      <c r="BG61" s="11">
        <f t="shared" si="659"/>
        <v>-22237.253379648748</v>
      </c>
      <c r="BH61" s="6">
        <f t="shared" ref="BH61:BJ61" si="742">BH60+(365/12)</f>
        <v>1947.6666666666686</v>
      </c>
      <c r="BI61" s="11">
        <f t="shared" si="661"/>
        <v>-22237.253379648748</v>
      </c>
      <c r="BJ61" s="6">
        <f t="shared" si="742"/>
        <v>1947.6666666666686</v>
      </c>
      <c r="BK61" s="11">
        <f t="shared" si="662"/>
        <v>-22237.253379648748</v>
      </c>
      <c r="BL61" s="6">
        <f t="shared" ref="BL61:BN61" si="743">BL60+(365/12)</f>
        <v>1947.6666666666686</v>
      </c>
      <c r="BM61" s="11">
        <f t="shared" si="664"/>
        <v>-22237.253379648748</v>
      </c>
      <c r="BN61" s="6">
        <f t="shared" si="743"/>
        <v>1947.6666666666686</v>
      </c>
      <c r="BO61" s="11">
        <f t="shared" si="665"/>
        <v>-22237.253379648748</v>
      </c>
      <c r="BP61" s="6">
        <f t="shared" ref="BP61:BR61" si="744">BP60+(365/12)</f>
        <v>1947.6666666666686</v>
      </c>
      <c r="BQ61" s="11">
        <f t="shared" si="667"/>
        <v>-22237.253379648748</v>
      </c>
      <c r="BR61" s="6">
        <f t="shared" si="744"/>
        <v>1947.6666666666686</v>
      </c>
      <c r="BS61" s="11">
        <f t="shared" si="668"/>
        <v>-22237.253379648748</v>
      </c>
      <c r="BT61" s="6">
        <f t="shared" ref="BT61:BV61" si="745">BT60+(365/12)</f>
        <v>1947.6666666666686</v>
      </c>
      <c r="BU61" s="11">
        <f t="shared" si="670"/>
        <v>-22237.253379648748</v>
      </c>
      <c r="BV61" s="6">
        <f t="shared" si="745"/>
        <v>1947.6666666666686</v>
      </c>
      <c r="BW61" s="11">
        <f t="shared" si="671"/>
        <v>-22237.253379648748</v>
      </c>
      <c r="BX61" s="6">
        <f t="shared" ref="BX61:BZ61" si="746">BX60+(365/12)</f>
        <v>1947.6666666666686</v>
      </c>
      <c r="BY61" s="11">
        <f t="shared" si="673"/>
        <v>-22237.253379648748</v>
      </c>
      <c r="BZ61" s="72">
        <f t="shared" si="746"/>
        <v>1947.6666666666686</v>
      </c>
      <c r="CA61" s="11">
        <f t="shared" si="674"/>
        <v>-22237.253379648748</v>
      </c>
      <c r="CB61" s="4"/>
    </row>
    <row r="62" spans="1:80">
      <c r="A62" s="1" t="str">
        <f t="shared" si="186"/>
        <v/>
      </c>
      <c r="B62" s="1">
        <f t="shared" si="40"/>
        <v>56</v>
      </c>
      <c r="C62" s="13">
        <f t="shared" si="45"/>
        <v>2996844.7763149007</v>
      </c>
      <c r="D62" s="2">
        <f t="shared" si="46"/>
        <v>47863.661751499727</v>
      </c>
      <c r="E62" s="15">
        <f t="shared" si="4"/>
        <v>25039.104665799925</v>
      </c>
      <c r="F62" s="15">
        <f t="shared" si="331"/>
        <v>22824.557085699802</v>
      </c>
      <c r="G62" s="21">
        <f t="shared" si="332"/>
        <v>25039.104665799925</v>
      </c>
      <c r="H62" s="23">
        <f t="shared" si="5"/>
        <v>56</v>
      </c>
      <c r="I62" s="19">
        <f t="shared" si="6"/>
        <v>30387.65625</v>
      </c>
      <c r="J62" s="22">
        <f t="shared" si="42"/>
        <v>30387.65625</v>
      </c>
      <c r="K62" s="12">
        <f t="shared" si="43"/>
        <v>5203.0200500000001</v>
      </c>
      <c r="L62" s="2">
        <f t="shared" si="48"/>
        <v>416.66666666666669</v>
      </c>
      <c r="M62" s="2">
        <f t="shared" si="49"/>
        <v>83.333333333333329</v>
      </c>
      <c r="N62" s="13">
        <f t="shared" si="50"/>
        <v>166.66666666666666</v>
      </c>
      <c r="O62" s="2">
        <f t="shared" si="51"/>
        <v>83.333333333333329</v>
      </c>
      <c r="P62" s="7">
        <f t="shared" si="333"/>
        <v>9016.296875</v>
      </c>
      <c r="Q62" s="15">
        <f t="shared" si="7"/>
        <v>23783.906203125</v>
      </c>
      <c r="R62" s="21">
        <f t="shared" si="8"/>
        <v>-22295.692256642549</v>
      </c>
      <c r="S62" s="4"/>
      <c r="T62" s="6">
        <f t="shared" si="52"/>
        <v>1978.0833333333353</v>
      </c>
      <c r="U62" s="10"/>
      <c r="V62" s="6">
        <f t="shared" si="52"/>
        <v>1978.0833333333353</v>
      </c>
      <c r="X62" s="6">
        <f t="shared" si="52"/>
        <v>1978.0833333333353</v>
      </c>
      <c r="Z62" s="6">
        <f t="shared" si="53"/>
        <v>1978.0833333333353</v>
      </c>
      <c r="AB62" s="6">
        <f t="shared" si="53"/>
        <v>1978.0833333333353</v>
      </c>
      <c r="AC62" s="11">
        <f t="shared" si="637"/>
        <v>-22295.692256642549</v>
      </c>
      <c r="AD62" s="6">
        <f t="shared" si="53"/>
        <v>1978.0833333333353</v>
      </c>
      <c r="AE62" s="11">
        <f t="shared" si="638"/>
        <v>-22295.692256642549</v>
      </c>
      <c r="AF62" s="6">
        <f t="shared" ref="AF62:AH62" si="747">AF61+(365/12)</f>
        <v>1978.0833333333353</v>
      </c>
      <c r="AG62" s="11">
        <f t="shared" si="640"/>
        <v>-22295.692256642549</v>
      </c>
      <c r="AH62" s="6">
        <f t="shared" si="747"/>
        <v>1978.0833333333353</v>
      </c>
      <c r="AI62" s="11">
        <f t="shared" si="641"/>
        <v>-22295.692256642549</v>
      </c>
      <c r="AJ62" s="6">
        <f t="shared" ref="AJ62:AL62" si="748">AJ61+(365/12)</f>
        <v>1978.0833333333353</v>
      </c>
      <c r="AK62" s="11">
        <f t="shared" si="643"/>
        <v>-22295.692256642549</v>
      </c>
      <c r="AL62" s="6">
        <f t="shared" si="748"/>
        <v>1978.0833333333353</v>
      </c>
      <c r="AM62" s="11">
        <f t="shared" si="644"/>
        <v>-22295.692256642549</v>
      </c>
      <c r="AN62" s="6">
        <f t="shared" ref="AN62:AP62" si="749">AN61+(365/12)</f>
        <v>1978.0833333333353</v>
      </c>
      <c r="AO62" s="11">
        <f t="shared" si="646"/>
        <v>-22295.692256642549</v>
      </c>
      <c r="AP62" s="6">
        <f t="shared" si="749"/>
        <v>1978.0833333333353</v>
      </c>
      <c r="AQ62" s="11">
        <f t="shared" si="647"/>
        <v>-22295.692256642549</v>
      </c>
      <c r="AR62" s="6">
        <f t="shared" ref="AR62:AT62" si="750">AR61+(365/12)</f>
        <v>1978.0833333333353</v>
      </c>
      <c r="AS62" s="11">
        <f t="shared" si="649"/>
        <v>-22295.692256642549</v>
      </c>
      <c r="AT62" s="6">
        <f t="shared" si="750"/>
        <v>1978.0833333333353</v>
      </c>
      <c r="AU62" s="11">
        <f t="shared" si="650"/>
        <v>-22295.692256642549</v>
      </c>
      <c r="AV62" s="6">
        <f t="shared" ref="AV62:AX62" si="751">AV61+(365/12)</f>
        <v>1978.0833333333353</v>
      </c>
      <c r="AW62" s="11">
        <f t="shared" si="652"/>
        <v>-22295.692256642549</v>
      </c>
      <c r="AX62" s="6">
        <f t="shared" si="751"/>
        <v>1978.0833333333353</v>
      </c>
      <c r="AY62" s="11">
        <f t="shared" si="653"/>
        <v>-22295.692256642549</v>
      </c>
      <c r="AZ62" s="6">
        <f t="shared" ref="AZ62:BB62" si="752">AZ61+(365/12)</f>
        <v>1978.0833333333353</v>
      </c>
      <c r="BA62" s="11">
        <f t="shared" si="655"/>
        <v>-22295.692256642549</v>
      </c>
      <c r="BB62" s="6">
        <f t="shared" si="752"/>
        <v>1978.0833333333353</v>
      </c>
      <c r="BC62" s="11">
        <f t="shared" si="656"/>
        <v>-22295.692256642549</v>
      </c>
      <c r="BD62" s="6">
        <f t="shared" ref="BD62:BF62" si="753">BD61+(365/12)</f>
        <v>1978.0833333333353</v>
      </c>
      <c r="BE62" s="11">
        <f t="shared" si="658"/>
        <v>-22295.692256642549</v>
      </c>
      <c r="BF62" s="6">
        <f t="shared" si="753"/>
        <v>1978.0833333333353</v>
      </c>
      <c r="BG62" s="11">
        <f t="shared" si="659"/>
        <v>-22295.692256642549</v>
      </c>
      <c r="BH62" s="6">
        <f t="shared" ref="BH62:BJ62" si="754">BH61+(365/12)</f>
        <v>1978.0833333333353</v>
      </c>
      <c r="BI62" s="11">
        <f t="shared" si="661"/>
        <v>-22295.692256642549</v>
      </c>
      <c r="BJ62" s="6">
        <f t="shared" si="754"/>
        <v>1978.0833333333353</v>
      </c>
      <c r="BK62" s="11">
        <f t="shared" si="662"/>
        <v>-22295.692256642549</v>
      </c>
      <c r="BL62" s="6">
        <f t="shared" ref="BL62:BN62" si="755">BL61+(365/12)</f>
        <v>1978.0833333333353</v>
      </c>
      <c r="BM62" s="11">
        <f t="shared" si="664"/>
        <v>-22295.692256642549</v>
      </c>
      <c r="BN62" s="6">
        <f t="shared" si="755"/>
        <v>1978.0833333333353</v>
      </c>
      <c r="BO62" s="11">
        <f t="shared" si="665"/>
        <v>-22295.692256642549</v>
      </c>
      <c r="BP62" s="6">
        <f t="shared" ref="BP62:BR62" si="756">BP61+(365/12)</f>
        <v>1978.0833333333353</v>
      </c>
      <c r="BQ62" s="11">
        <f t="shared" si="667"/>
        <v>-22295.692256642549</v>
      </c>
      <c r="BR62" s="6">
        <f t="shared" si="756"/>
        <v>1978.0833333333353</v>
      </c>
      <c r="BS62" s="11">
        <f t="shared" si="668"/>
        <v>-22295.692256642549</v>
      </c>
      <c r="BT62" s="6">
        <f t="shared" ref="BT62:BV62" si="757">BT61+(365/12)</f>
        <v>1978.0833333333353</v>
      </c>
      <c r="BU62" s="11">
        <f t="shared" si="670"/>
        <v>-22295.692256642549</v>
      </c>
      <c r="BV62" s="6">
        <f t="shared" si="757"/>
        <v>1978.0833333333353</v>
      </c>
      <c r="BW62" s="11">
        <f t="shared" si="671"/>
        <v>-22295.692256642549</v>
      </c>
      <c r="BX62" s="6">
        <f t="shared" ref="BX62:BZ62" si="758">BX61+(365/12)</f>
        <v>1978.0833333333353</v>
      </c>
      <c r="BY62" s="11">
        <f t="shared" si="673"/>
        <v>-22295.692256642549</v>
      </c>
      <c r="BZ62" s="72">
        <f t="shared" si="758"/>
        <v>1978.0833333333353</v>
      </c>
      <c r="CA62" s="11">
        <f t="shared" si="674"/>
        <v>-22295.692256642549</v>
      </c>
      <c r="CB62" s="4"/>
    </row>
    <row r="63" spans="1:80">
      <c r="A63" s="1" t="str">
        <f t="shared" si="186"/>
        <v/>
      </c>
      <c r="B63" s="1">
        <f t="shared" si="40"/>
        <v>57</v>
      </c>
      <c r="C63" s="13">
        <f t="shared" si="45"/>
        <v>2974020.2192292009</v>
      </c>
      <c r="D63" s="2">
        <f t="shared" si="46"/>
        <v>47863.661751499727</v>
      </c>
      <c r="E63" s="15">
        <f t="shared" si="4"/>
        <v>24848.401937938881</v>
      </c>
      <c r="F63" s="15">
        <f t="shared" si="331"/>
        <v>23015.259813560846</v>
      </c>
      <c r="G63" s="21">
        <f t="shared" si="332"/>
        <v>24848.401937938881</v>
      </c>
      <c r="H63" s="23">
        <f t="shared" si="5"/>
        <v>57</v>
      </c>
      <c r="I63" s="19">
        <f t="shared" si="6"/>
        <v>30387.65625</v>
      </c>
      <c r="J63" s="22">
        <f t="shared" si="42"/>
        <v>30387.65625</v>
      </c>
      <c r="K63" s="12">
        <f t="shared" si="43"/>
        <v>5203.0200500000001</v>
      </c>
      <c r="L63" s="2">
        <f t="shared" si="48"/>
        <v>416.66666666666669</v>
      </c>
      <c r="M63" s="2">
        <f t="shared" si="49"/>
        <v>83.333333333333329</v>
      </c>
      <c r="N63" s="13">
        <f t="shared" si="50"/>
        <v>166.66666666666666</v>
      </c>
      <c r="O63" s="2">
        <f t="shared" si="51"/>
        <v>83.333333333333329</v>
      </c>
      <c r="P63" s="7">
        <f t="shared" si="333"/>
        <v>9016.296875</v>
      </c>
      <c r="Q63" s="15">
        <f t="shared" si="7"/>
        <v>23783.906203125</v>
      </c>
      <c r="R63" s="21">
        <f t="shared" si="8"/>
        <v>-22354.619399551615</v>
      </c>
      <c r="S63" s="4"/>
      <c r="T63" s="6">
        <f t="shared" si="52"/>
        <v>2008.500000000002</v>
      </c>
      <c r="U63" s="10"/>
      <c r="V63" s="6">
        <f t="shared" si="52"/>
        <v>2008.500000000002</v>
      </c>
      <c r="X63" s="6">
        <f t="shared" si="52"/>
        <v>2008.500000000002</v>
      </c>
      <c r="Z63" s="6">
        <f t="shared" si="53"/>
        <v>2008.500000000002</v>
      </c>
      <c r="AB63" s="6">
        <f t="shared" si="53"/>
        <v>2008.500000000002</v>
      </c>
      <c r="AC63" s="11">
        <f t="shared" si="637"/>
        <v>-22354.619399551615</v>
      </c>
      <c r="AD63" s="6">
        <f t="shared" si="53"/>
        <v>2008.500000000002</v>
      </c>
      <c r="AE63" s="11">
        <f t="shared" si="638"/>
        <v>-22354.619399551615</v>
      </c>
      <c r="AF63" s="6">
        <f t="shared" ref="AF63:AH63" si="759">AF62+(365/12)</f>
        <v>2008.500000000002</v>
      </c>
      <c r="AG63" s="11">
        <f t="shared" si="640"/>
        <v>-22354.619399551615</v>
      </c>
      <c r="AH63" s="6">
        <f t="shared" si="759"/>
        <v>2008.500000000002</v>
      </c>
      <c r="AI63" s="11">
        <f t="shared" si="641"/>
        <v>-22354.619399551615</v>
      </c>
      <c r="AJ63" s="6">
        <f t="shared" ref="AJ63:AL63" si="760">AJ62+(365/12)</f>
        <v>2008.500000000002</v>
      </c>
      <c r="AK63" s="11">
        <f t="shared" si="643"/>
        <v>-22354.619399551615</v>
      </c>
      <c r="AL63" s="6">
        <f t="shared" si="760"/>
        <v>2008.500000000002</v>
      </c>
      <c r="AM63" s="11">
        <f t="shared" si="644"/>
        <v>-22354.619399551615</v>
      </c>
      <c r="AN63" s="6">
        <f t="shared" ref="AN63:AP63" si="761">AN62+(365/12)</f>
        <v>2008.500000000002</v>
      </c>
      <c r="AO63" s="11">
        <f t="shared" si="646"/>
        <v>-22354.619399551615</v>
      </c>
      <c r="AP63" s="6">
        <f t="shared" si="761"/>
        <v>2008.500000000002</v>
      </c>
      <c r="AQ63" s="11">
        <f t="shared" si="647"/>
        <v>-22354.619399551615</v>
      </c>
      <c r="AR63" s="6">
        <f t="shared" ref="AR63:AT63" si="762">AR62+(365/12)</f>
        <v>2008.500000000002</v>
      </c>
      <c r="AS63" s="11">
        <f t="shared" si="649"/>
        <v>-22354.619399551615</v>
      </c>
      <c r="AT63" s="6">
        <f t="shared" si="762"/>
        <v>2008.500000000002</v>
      </c>
      <c r="AU63" s="11">
        <f t="shared" si="650"/>
        <v>-22354.619399551615</v>
      </c>
      <c r="AV63" s="6">
        <f t="shared" ref="AV63:AX63" si="763">AV62+(365/12)</f>
        <v>2008.500000000002</v>
      </c>
      <c r="AW63" s="11">
        <f t="shared" si="652"/>
        <v>-22354.619399551615</v>
      </c>
      <c r="AX63" s="6">
        <f t="shared" si="763"/>
        <v>2008.500000000002</v>
      </c>
      <c r="AY63" s="11">
        <f t="shared" si="653"/>
        <v>-22354.619399551615</v>
      </c>
      <c r="AZ63" s="6">
        <f t="shared" ref="AZ63:BB63" si="764">AZ62+(365/12)</f>
        <v>2008.500000000002</v>
      </c>
      <c r="BA63" s="11">
        <f t="shared" si="655"/>
        <v>-22354.619399551615</v>
      </c>
      <c r="BB63" s="6">
        <f t="shared" si="764"/>
        <v>2008.500000000002</v>
      </c>
      <c r="BC63" s="11">
        <f t="shared" si="656"/>
        <v>-22354.619399551615</v>
      </c>
      <c r="BD63" s="6">
        <f t="shared" ref="BD63:BF63" si="765">BD62+(365/12)</f>
        <v>2008.500000000002</v>
      </c>
      <c r="BE63" s="11">
        <f t="shared" si="658"/>
        <v>-22354.619399551615</v>
      </c>
      <c r="BF63" s="6">
        <f t="shared" si="765"/>
        <v>2008.500000000002</v>
      </c>
      <c r="BG63" s="11">
        <f t="shared" si="659"/>
        <v>-22354.619399551615</v>
      </c>
      <c r="BH63" s="6">
        <f t="shared" ref="BH63:BJ63" si="766">BH62+(365/12)</f>
        <v>2008.500000000002</v>
      </c>
      <c r="BI63" s="11">
        <f t="shared" si="661"/>
        <v>-22354.619399551615</v>
      </c>
      <c r="BJ63" s="6">
        <f t="shared" si="766"/>
        <v>2008.500000000002</v>
      </c>
      <c r="BK63" s="11">
        <f t="shared" si="662"/>
        <v>-22354.619399551615</v>
      </c>
      <c r="BL63" s="6">
        <f t="shared" ref="BL63:BN63" si="767">BL62+(365/12)</f>
        <v>2008.500000000002</v>
      </c>
      <c r="BM63" s="11">
        <f t="shared" si="664"/>
        <v>-22354.619399551615</v>
      </c>
      <c r="BN63" s="6">
        <f t="shared" si="767"/>
        <v>2008.500000000002</v>
      </c>
      <c r="BO63" s="11">
        <f t="shared" si="665"/>
        <v>-22354.619399551615</v>
      </c>
      <c r="BP63" s="6">
        <f t="shared" ref="BP63:BR63" si="768">BP62+(365/12)</f>
        <v>2008.500000000002</v>
      </c>
      <c r="BQ63" s="11">
        <f t="shared" si="667"/>
        <v>-22354.619399551615</v>
      </c>
      <c r="BR63" s="6">
        <f t="shared" si="768"/>
        <v>2008.500000000002</v>
      </c>
      <c r="BS63" s="11">
        <f t="shared" si="668"/>
        <v>-22354.619399551615</v>
      </c>
      <c r="BT63" s="6">
        <f t="shared" ref="BT63:BV63" si="769">BT62+(365/12)</f>
        <v>2008.500000000002</v>
      </c>
      <c r="BU63" s="11">
        <f t="shared" si="670"/>
        <v>-22354.619399551615</v>
      </c>
      <c r="BV63" s="6">
        <f t="shared" si="769"/>
        <v>2008.500000000002</v>
      </c>
      <c r="BW63" s="11">
        <f t="shared" si="671"/>
        <v>-22354.619399551615</v>
      </c>
      <c r="BX63" s="6">
        <f t="shared" ref="BX63:BZ63" si="770">BX62+(365/12)</f>
        <v>2008.500000000002</v>
      </c>
      <c r="BY63" s="11">
        <f t="shared" si="673"/>
        <v>-22354.619399551615</v>
      </c>
      <c r="BZ63" s="72">
        <f t="shared" si="770"/>
        <v>2008.500000000002</v>
      </c>
      <c r="CA63" s="11">
        <f t="shared" si="674"/>
        <v>-22354.619399551615</v>
      </c>
      <c r="CB63" s="4"/>
    </row>
    <row r="64" spans="1:80">
      <c r="A64" s="1" t="str">
        <f t="shared" si="186"/>
        <v/>
      </c>
      <c r="B64" s="1">
        <f t="shared" si="40"/>
        <v>58</v>
      </c>
      <c r="C64" s="13">
        <f t="shared" si="45"/>
        <v>2951004.9594156402</v>
      </c>
      <c r="D64" s="2">
        <f t="shared" si="46"/>
        <v>47863.661751499727</v>
      </c>
      <c r="E64" s="15">
        <f t="shared" si="4"/>
        <v>24656.105859097268</v>
      </c>
      <c r="F64" s="15">
        <f t="shared" si="331"/>
        <v>23207.555892402459</v>
      </c>
      <c r="G64" s="21">
        <f t="shared" si="332"/>
        <v>24656.105859097268</v>
      </c>
      <c r="H64" s="23">
        <f t="shared" si="5"/>
        <v>58</v>
      </c>
      <c r="I64" s="19">
        <f t="shared" si="6"/>
        <v>30387.65625</v>
      </c>
      <c r="J64" s="22">
        <f t="shared" si="42"/>
        <v>30387.65625</v>
      </c>
      <c r="K64" s="12">
        <f t="shared" si="43"/>
        <v>5203.0200500000001</v>
      </c>
      <c r="L64" s="2">
        <f t="shared" si="48"/>
        <v>416.66666666666669</v>
      </c>
      <c r="M64" s="2">
        <f t="shared" si="49"/>
        <v>83.333333333333329</v>
      </c>
      <c r="N64" s="13">
        <f t="shared" si="50"/>
        <v>166.66666666666666</v>
      </c>
      <c r="O64" s="2">
        <f t="shared" si="51"/>
        <v>83.333333333333329</v>
      </c>
      <c r="P64" s="7">
        <f t="shared" si="333"/>
        <v>9016.296875</v>
      </c>
      <c r="Q64" s="15">
        <f t="shared" si="7"/>
        <v>23783.906203125</v>
      </c>
      <c r="R64" s="21">
        <f t="shared" si="8"/>
        <v>-22414.038887913674</v>
      </c>
      <c r="S64" s="4"/>
      <c r="T64" s="6">
        <f t="shared" si="52"/>
        <v>2038.9166666666688</v>
      </c>
      <c r="U64" s="10"/>
      <c r="V64" s="6">
        <f t="shared" si="52"/>
        <v>2038.9166666666688</v>
      </c>
      <c r="X64" s="6">
        <f t="shared" si="52"/>
        <v>2038.9166666666688</v>
      </c>
      <c r="Z64" s="6">
        <f t="shared" si="53"/>
        <v>2038.9166666666688</v>
      </c>
      <c r="AB64" s="6">
        <f t="shared" si="53"/>
        <v>2038.9166666666688</v>
      </c>
      <c r="AC64" s="11">
        <f t="shared" si="637"/>
        <v>-22414.038887913674</v>
      </c>
      <c r="AD64" s="6">
        <f t="shared" si="53"/>
        <v>2038.9166666666688</v>
      </c>
      <c r="AE64" s="11">
        <f t="shared" si="638"/>
        <v>-22414.038887913674</v>
      </c>
      <c r="AF64" s="6">
        <f t="shared" ref="AF64:AH64" si="771">AF63+(365/12)</f>
        <v>2038.9166666666688</v>
      </c>
      <c r="AG64" s="11">
        <f t="shared" si="640"/>
        <v>-22414.038887913674</v>
      </c>
      <c r="AH64" s="6">
        <f t="shared" si="771"/>
        <v>2038.9166666666688</v>
      </c>
      <c r="AI64" s="11">
        <f t="shared" si="641"/>
        <v>-22414.038887913674</v>
      </c>
      <c r="AJ64" s="6">
        <f t="shared" ref="AJ64:AL64" si="772">AJ63+(365/12)</f>
        <v>2038.9166666666688</v>
      </c>
      <c r="AK64" s="11">
        <f t="shared" si="643"/>
        <v>-22414.038887913674</v>
      </c>
      <c r="AL64" s="6">
        <f t="shared" si="772"/>
        <v>2038.9166666666688</v>
      </c>
      <c r="AM64" s="11">
        <f t="shared" si="644"/>
        <v>-22414.038887913674</v>
      </c>
      <c r="AN64" s="6">
        <f t="shared" ref="AN64:AP64" si="773">AN63+(365/12)</f>
        <v>2038.9166666666688</v>
      </c>
      <c r="AO64" s="11">
        <f t="shared" si="646"/>
        <v>-22414.038887913674</v>
      </c>
      <c r="AP64" s="6">
        <f t="shared" si="773"/>
        <v>2038.9166666666688</v>
      </c>
      <c r="AQ64" s="11">
        <f t="shared" si="647"/>
        <v>-22414.038887913674</v>
      </c>
      <c r="AR64" s="6">
        <f t="shared" ref="AR64:AT64" si="774">AR63+(365/12)</f>
        <v>2038.9166666666688</v>
      </c>
      <c r="AS64" s="11">
        <f t="shared" si="649"/>
        <v>-22414.038887913674</v>
      </c>
      <c r="AT64" s="6">
        <f t="shared" si="774"/>
        <v>2038.9166666666688</v>
      </c>
      <c r="AU64" s="11">
        <f t="shared" si="650"/>
        <v>-22414.038887913674</v>
      </c>
      <c r="AV64" s="6">
        <f t="shared" ref="AV64:AX64" si="775">AV63+(365/12)</f>
        <v>2038.9166666666688</v>
      </c>
      <c r="AW64" s="11">
        <f t="shared" si="652"/>
        <v>-22414.038887913674</v>
      </c>
      <c r="AX64" s="6">
        <f t="shared" si="775"/>
        <v>2038.9166666666688</v>
      </c>
      <c r="AY64" s="11">
        <f t="shared" si="653"/>
        <v>-22414.038887913674</v>
      </c>
      <c r="AZ64" s="6">
        <f t="shared" ref="AZ64:BB64" si="776">AZ63+(365/12)</f>
        <v>2038.9166666666688</v>
      </c>
      <c r="BA64" s="11">
        <f t="shared" si="655"/>
        <v>-22414.038887913674</v>
      </c>
      <c r="BB64" s="6">
        <f t="shared" si="776"/>
        <v>2038.9166666666688</v>
      </c>
      <c r="BC64" s="11">
        <f t="shared" si="656"/>
        <v>-22414.038887913674</v>
      </c>
      <c r="BD64" s="6">
        <f t="shared" ref="BD64:BF64" si="777">BD63+(365/12)</f>
        <v>2038.9166666666688</v>
      </c>
      <c r="BE64" s="11">
        <f t="shared" si="658"/>
        <v>-22414.038887913674</v>
      </c>
      <c r="BF64" s="6">
        <f t="shared" si="777"/>
        <v>2038.9166666666688</v>
      </c>
      <c r="BG64" s="11">
        <f t="shared" si="659"/>
        <v>-22414.038887913674</v>
      </c>
      <c r="BH64" s="6">
        <f t="shared" ref="BH64:BJ64" si="778">BH63+(365/12)</f>
        <v>2038.9166666666688</v>
      </c>
      <c r="BI64" s="11">
        <f t="shared" si="661"/>
        <v>-22414.038887913674</v>
      </c>
      <c r="BJ64" s="6">
        <f t="shared" si="778"/>
        <v>2038.9166666666688</v>
      </c>
      <c r="BK64" s="11">
        <f t="shared" si="662"/>
        <v>-22414.038887913674</v>
      </c>
      <c r="BL64" s="6">
        <f t="shared" ref="BL64:BN64" si="779">BL63+(365/12)</f>
        <v>2038.9166666666688</v>
      </c>
      <c r="BM64" s="11">
        <f t="shared" si="664"/>
        <v>-22414.038887913674</v>
      </c>
      <c r="BN64" s="6">
        <f t="shared" si="779"/>
        <v>2038.9166666666688</v>
      </c>
      <c r="BO64" s="11">
        <f t="shared" si="665"/>
        <v>-22414.038887913674</v>
      </c>
      <c r="BP64" s="6">
        <f t="shared" ref="BP64:BR64" si="780">BP63+(365/12)</f>
        <v>2038.9166666666688</v>
      </c>
      <c r="BQ64" s="11">
        <f t="shared" si="667"/>
        <v>-22414.038887913674</v>
      </c>
      <c r="BR64" s="6">
        <f t="shared" si="780"/>
        <v>2038.9166666666688</v>
      </c>
      <c r="BS64" s="11">
        <f t="shared" si="668"/>
        <v>-22414.038887913674</v>
      </c>
      <c r="BT64" s="6">
        <f t="shared" ref="BT64:BV64" si="781">BT63+(365/12)</f>
        <v>2038.9166666666688</v>
      </c>
      <c r="BU64" s="11">
        <f t="shared" si="670"/>
        <v>-22414.038887913674</v>
      </c>
      <c r="BV64" s="6">
        <f t="shared" si="781"/>
        <v>2038.9166666666688</v>
      </c>
      <c r="BW64" s="11">
        <f t="shared" si="671"/>
        <v>-22414.038887913674</v>
      </c>
      <c r="BX64" s="6">
        <f t="shared" ref="BX64:BZ64" si="782">BX63+(365/12)</f>
        <v>2038.9166666666688</v>
      </c>
      <c r="BY64" s="11">
        <f t="shared" si="673"/>
        <v>-22414.038887913674</v>
      </c>
      <c r="BZ64" s="72">
        <f t="shared" si="782"/>
        <v>2038.9166666666688</v>
      </c>
      <c r="CA64" s="11">
        <f t="shared" si="674"/>
        <v>-22414.038887913674</v>
      </c>
      <c r="CB64" s="4"/>
    </row>
    <row r="65" spans="1:80">
      <c r="A65" s="1" t="str">
        <f t="shared" si="186"/>
        <v/>
      </c>
      <c r="B65" s="1">
        <f t="shared" si="40"/>
        <v>59</v>
      </c>
      <c r="C65" s="13">
        <f t="shared" si="45"/>
        <v>2927797.4035232379</v>
      </c>
      <c r="D65" s="2">
        <f t="shared" si="46"/>
        <v>47863.661751499727</v>
      </c>
      <c r="E65" s="15">
        <f t="shared" si="4"/>
        <v>24462.203116579582</v>
      </c>
      <c r="F65" s="15">
        <f t="shared" si="331"/>
        <v>23401.458634920145</v>
      </c>
      <c r="G65" s="21">
        <f t="shared" si="332"/>
        <v>24462.203116579582</v>
      </c>
      <c r="H65" s="23">
        <f t="shared" si="5"/>
        <v>59</v>
      </c>
      <c r="I65" s="19">
        <f t="shared" si="6"/>
        <v>30387.65625</v>
      </c>
      <c r="J65" s="22">
        <f t="shared" si="42"/>
        <v>30387.65625</v>
      </c>
      <c r="K65" s="12">
        <f t="shared" si="43"/>
        <v>5203.0200500000001</v>
      </c>
      <c r="L65" s="2">
        <f t="shared" si="48"/>
        <v>416.66666666666669</v>
      </c>
      <c r="M65" s="2">
        <f t="shared" si="49"/>
        <v>83.333333333333329</v>
      </c>
      <c r="N65" s="13">
        <f t="shared" si="50"/>
        <v>166.66666666666666</v>
      </c>
      <c r="O65" s="2">
        <f t="shared" si="51"/>
        <v>83.333333333333329</v>
      </c>
      <c r="P65" s="7">
        <f t="shared" si="333"/>
        <v>9016.296875</v>
      </c>
      <c r="Q65" s="15">
        <f t="shared" si="7"/>
        <v>23783.906203125</v>
      </c>
      <c r="R65" s="21">
        <f t="shared" si="8"/>
        <v>-22473.954835351637</v>
      </c>
      <c r="S65" s="4"/>
      <c r="T65" s="6">
        <f t="shared" si="52"/>
        <v>2069.3333333333353</v>
      </c>
      <c r="U65" s="10"/>
      <c r="V65" s="6">
        <f t="shared" si="52"/>
        <v>2069.3333333333353</v>
      </c>
      <c r="X65" s="6">
        <f t="shared" si="52"/>
        <v>2069.3333333333353</v>
      </c>
      <c r="Z65" s="6">
        <f t="shared" si="53"/>
        <v>2069.3333333333353</v>
      </c>
      <c r="AB65" s="6">
        <f t="shared" si="53"/>
        <v>2069.3333333333353</v>
      </c>
      <c r="AC65" s="11">
        <f t="shared" si="637"/>
        <v>-22473.954835351637</v>
      </c>
      <c r="AD65" s="6">
        <f t="shared" si="53"/>
        <v>2069.3333333333353</v>
      </c>
      <c r="AE65" s="11">
        <f t="shared" si="638"/>
        <v>-22473.954835351637</v>
      </c>
      <c r="AF65" s="6">
        <f t="shared" ref="AF65:AH65" si="783">AF64+(365/12)</f>
        <v>2069.3333333333353</v>
      </c>
      <c r="AG65" s="11">
        <f t="shared" si="640"/>
        <v>-22473.954835351637</v>
      </c>
      <c r="AH65" s="6">
        <f t="shared" si="783"/>
        <v>2069.3333333333353</v>
      </c>
      <c r="AI65" s="11">
        <f t="shared" si="641"/>
        <v>-22473.954835351637</v>
      </c>
      <c r="AJ65" s="6">
        <f t="shared" ref="AJ65:AL65" si="784">AJ64+(365/12)</f>
        <v>2069.3333333333353</v>
      </c>
      <c r="AK65" s="11">
        <f t="shared" si="643"/>
        <v>-22473.954835351637</v>
      </c>
      <c r="AL65" s="6">
        <f t="shared" si="784"/>
        <v>2069.3333333333353</v>
      </c>
      <c r="AM65" s="11">
        <f t="shared" si="644"/>
        <v>-22473.954835351637</v>
      </c>
      <c r="AN65" s="6">
        <f t="shared" ref="AN65:AP65" si="785">AN64+(365/12)</f>
        <v>2069.3333333333353</v>
      </c>
      <c r="AO65" s="11">
        <f t="shared" si="646"/>
        <v>-22473.954835351637</v>
      </c>
      <c r="AP65" s="6">
        <f t="shared" si="785"/>
        <v>2069.3333333333353</v>
      </c>
      <c r="AQ65" s="11">
        <f t="shared" si="647"/>
        <v>-22473.954835351637</v>
      </c>
      <c r="AR65" s="6">
        <f t="shared" ref="AR65:AT65" si="786">AR64+(365/12)</f>
        <v>2069.3333333333353</v>
      </c>
      <c r="AS65" s="11">
        <f t="shared" si="649"/>
        <v>-22473.954835351637</v>
      </c>
      <c r="AT65" s="6">
        <f t="shared" si="786"/>
        <v>2069.3333333333353</v>
      </c>
      <c r="AU65" s="11">
        <f t="shared" si="650"/>
        <v>-22473.954835351637</v>
      </c>
      <c r="AV65" s="6">
        <f t="shared" ref="AV65:AX65" si="787">AV64+(365/12)</f>
        <v>2069.3333333333353</v>
      </c>
      <c r="AW65" s="11">
        <f t="shared" si="652"/>
        <v>-22473.954835351637</v>
      </c>
      <c r="AX65" s="6">
        <f t="shared" si="787"/>
        <v>2069.3333333333353</v>
      </c>
      <c r="AY65" s="11">
        <f t="shared" si="653"/>
        <v>-22473.954835351637</v>
      </c>
      <c r="AZ65" s="6">
        <f t="shared" ref="AZ65:BB65" si="788">AZ64+(365/12)</f>
        <v>2069.3333333333353</v>
      </c>
      <c r="BA65" s="11">
        <f t="shared" si="655"/>
        <v>-22473.954835351637</v>
      </c>
      <c r="BB65" s="6">
        <f t="shared" si="788"/>
        <v>2069.3333333333353</v>
      </c>
      <c r="BC65" s="11">
        <f t="shared" si="656"/>
        <v>-22473.954835351637</v>
      </c>
      <c r="BD65" s="6">
        <f t="shared" ref="BD65:BF65" si="789">BD64+(365/12)</f>
        <v>2069.3333333333353</v>
      </c>
      <c r="BE65" s="11">
        <f t="shared" si="658"/>
        <v>-22473.954835351637</v>
      </c>
      <c r="BF65" s="6">
        <f t="shared" si="789"/>
        <v>2069.3333333333353</v>
      </c>
      <c r="BG65" s="11">
        <f t="shared" si="659"/>
        <v>-22473.954835351637</v>
      </c>
      <c r="BH65" s="6">
        <f t="shared" ref="BH65:BJ65" si="790">BH64+(365/12)</f>
        <v>2069.3333333333353</v>
      </c>
      <c r="BI65" s="11">
        <f t="shared" si="661"/>
        <v>-22473.954835351637</v>
      </c>
      <c r="BJ65" s="6">
        <f t="shared" si="790"/>
        <v>2069.3333333333353</v>
      </c>
      <c r="BK65" s="11">
        <f t="shared" si="662"/>
        <v>-22473.954835351637</v>
      </c>
      <c r="BL65" s="6">
        <f t="shared" ref="BL65:BN65" si="791">BL64+(365/12)</f>
        <v>2069.3333333333353</v>
      </c>
      <c r="BM65" s="11">
        <f t="shared" si="664"/>
        <v>-22473.954835351637</v>
      </c>
      <c r="BN65" s="6">
        <f t="shared" si="791"/>
        <v>2069.3333333333353</v>
      </c>
      <c r="BO65" s="11">
        <f t="shared" si="665"/>
        <v>-22473.954835351637</v>
      </c>
      <c r="BP65" s="6">
        <f t="shared" ref="BP65:BR65" si="792">BP64+(365/12)</f>
        <v>2069.3333333333353</v>
      </c>
      <c r="BQ65" s="11">
        <f t="shared" si="667"/>
        <v>-22473.954835351637</v>
      </c>
      <c r="BR65" s="6">
        <f t="shared" si="792"/>
        <v>2069.3333333333353</v>
      </c>
      <c r="BS65" s="11">
        <f t="shared" si="668"/>
        <v>-22473.954835351637</v>
      </c>
      <c r="BT65" s="6">
        <f t="shared" ref="BT65:BV65" si="793">BT64+(365/12)</f>
        <v>2069.3333333333353</v>
      </c>
      <c r="BU65" s="11">
        <f t="shared" si="670"/>
        <v>-22473.954835351637</v>
      </c>
      <c r="BV65" s="6">
        <f t="shared" si="793"/>
        <v>2069.3333333333353</v>
      </c>
      <c r="BW65" s="11">
        <f t="shared" si="671"/>
        <v>-22473.954835351637</v>
      </c>
      <c r="BX65" s="6">
        <f t="shared" ref="BX65:BZ65" si="794">BX64+(365/12)</f>
        <v>2069.3333333333353</v>
      </c>
      <c r="BY65" s="11">
        <f t="shared" si="673"/>
        <v>-22473.954835351637</v>
      </c>
      <c r="BZ65" s="72">
        <f t="shared" si="794"/>
        <v>2069.3333333333353</v>
      </c>
      <c r="CA65" s="11">
        <f t="shared" si="674"/>
        <v>-22473.954835351637</v>
      </c>
      <c r="CB65" s="4"/>
    </row>
    <row r="66" spans="1:80">
      <c r="A66" s="1" t="str">
        <f t="shared" si="186"/>
        <v/>
      </c>
      <c r="B66" s="1">
        <f t="shared" si="40"/>
        <v>60</v>
      </c>
      <c r="C66" s="13">
        <f t="shared" si="45"/>
        <v>2904395.944888318</v>
      </c>
      <c r="D66" s="2">
        <f t="shared" si="46"/>
        <v>47863.661751499727</v>
      </c>
      <c r="E66" s="15">
        <f t="shared" si="4"/>
        <v>24266.680286460676</v>
      </c>
      <c r="F66" s="15">
        <f t="shared" si="331"/>
        <v>23596.981465039051</v>
      </c>
      <c r="G66" s="21">
        <f t="shared" si="332"/>
        <v>24266.680286460676</v>
      </c>
      <c r="H66" s="23">
        <f t="shared" si="5"/>
        <v>60</v>
      </c>
      <c r="I66" s="19">
        <f t="shared" si="6"/>
        <v>30387.65625</v>
      </c>
      <c r="J66" s="22">
        <f t="shared" si="42"/>
        <v>30387.65625</v>
      </c>
      <c r="K66" s="12">
        <f t="shared" si="43"/>
        <v>5203.0200500000001</v>
      </c>
      <c r="L66" s="2">
        <f t="shared" si="48"/>
        <v>416.66666666666669</v>
      </c>
      <c r="M66" s="2">
        <f t="shared" si="49"/>
        <v>83.333333333333329</v>
      </c>
      <c r="N66" s="13">
        <f t="shared" si="50"/>
        <v>166.66666666666666</v>
      </c>
      <c r="O66" s="2">
        <f t="shared" si="51"/>
        <v>83.333333333333329</v>
      </c>
      <c r="P66" s="7">
        <f t="shared" si="333"/>
        <v>9016.296875</v>
      </c>
      <c r="Q66" s="15">
        <f t="shared" si="7"/>
        <v>23783.906203125</v>
      </c>
      <c r="R66" s="21">
        <f t="shared" si="8"/>
        <v>-22534.371389858381</v>
      </c>
      <c r="S66" s="4"/>
      <c r="T66" s="6">
        <f t="shared" si="52"/>
        <v>2099.7500000000018</v>
      </c>
      <c r="U66" s="10"/>
      <c r="V66" s="6">
        <f t="shared" si="52"/>
        <v>2099.7500000000018</v>
      </c>
      <c r="X66" s="6">
        <f t="shared" si="52"/>
        <v>2099.7500000000018</v>
      </c>
      <c r="Z66" s="6">
        <f t="shared" si="53"/>
        <v>2099.7500000000018</v>
      </c>
      <c r="AB66" s="6">
        <f t="shared" si="53"/>
        <v>2099.7500000000018</v>
      </c>
      <c r="AC66" s="11">
        <f t="shared" si="637"/>
        <v>-22534.371389858381</v>
      </c>
      <c r="AD66" s="6">
        <f t="shared" si="53"/>
        <v>2099.7500000000018</v>
      </c>
      <c r="AE66" s="11">
        <f t="shared" si="638"/>
        <v>-22534.371389858381</v>
      </c>
      <c r="AF66" s="6">
        <f t="shared" ref="AF66:AH66" si="795">AF65+(365/12)</f>
        <v>2099.7500000000018</v>
      </c>
      <c r="AG66" s="11">
        <f t="shared" si="640"/>
        <v>-22534.371389858381</v>
      </c>
      <c r="AH66" s="6">
        <f t="shared" si="795"/>
        <v>2099.7500000000018</v>
      </c>
      <c r="AI66" s="11">
        <f t="shared" si="641"/>
        <v>-22534.371389858381</v>
      </c>
      <c r="AJ66" s="6">
        <f t="shared" ref="AJ66:AL66" si="796">AJ65+(365/12)</f>
        <v>2099.7500000000018</v>
      </c>
      <c r="AK66" s="11">
        <f t="shared" si="643"/>
        <v>-22534.371389858381</v>
      </c>
      <c r="AL66" s="6">
        <f t="shared" si="796"/>
        <v>2099.7500000000018</v>
      </c>
      <c r="AM66" s="11">
        <f t="shared" si="644"/>
        <v>-22534.371389858381</v>
      </c>
      <c r="AN66" s="6">
        <f t="shared" ref="AN66:AP66" si="797">AN65+(365/12)</f>
        <v>2099.7500000000018</v>
      </c>
      <c r="AO66" s="11">
        <f t="shared" si="646"/>
        <v>-22534.371389858381</v>
      </c>
      <c r="AP66" s="6">
        <f t="shared" si="797"/>
        <v>2099.7500000000018</v>
      </c>
      <c r="AQ66" s="11">
        <f t="shared" si="647"/>
        <v>-22534.371389858381</v>
      </c>
      <c r="AR66" s="6">
        <f t="shared" ref="AR66:AT66" si="798">AR65+(365/12)</f>
        <v>2099.7500000000018</v>
      </c>
      <c r="AS66" s="11">
        <f t="shared" si="649"/>
        <v>-22534.371389858381</v>
      </c>
      <c r="AT66" s="6">
        <f t="shared" si="798"/>
        <v>2099.7500000000018</v>
      </c>
      <c r="AU66" s="11">
        <f t="shared" si="650"/>
        <v>-22534.371389858381</v>
      </c>
      <c r="AV66" s="6">
        <f t="shared" ref="AV66:AX66" si="799">AV65+(365/12)</f>
        <v>2099.7500000000018</v>
      </c>
      <c r="AW66" s="11">
        <f t="shared" si="652"/>
        <v>-22534.371389858381</v>
      </c>
      <c r="AX66" s="6">
        <f t="shared" si="799"/>
        <v>2099.7500000000018</v>
      </c>
      <c r="AY66" s="11">
        <f t="shared" si="653"/>
        <v>-22534.371389858381</v>
      </c>
      <c r="AZ66" s="6">
        <f t="shared" ref="AZ66:BB66" si="800">AZ65+(365/12)</f>
        <v>2099.7500000000018</v>
      </c>
      <c r="BA66" s="11">
        <f t="shared" si="655"/>
        <v>-22534.371389858381</v>
      </c>
      <c r="BB66" s="6">
        <f t="shared" si="800"/>
        <v>2099.7500000000018</v>
      </c>
      <c r="BC66" s="11">
        <f t="shared" si="656"/>
        <v>-22534.371389858381</v>
      </c>
      <c r="BD66" s="6">
        <f t="shared" ref="BD66:BF66" si="801">BD65+(365/12)</f>
        <v>2099.7500000000018</v>
      </c>
      <c r="BE66" s="11">
        <f t="shared" si="658"/>
        <v>-22534.371389858381</v>
      </c>
      <c r="BF66" s="6">
        <f t="shared" si="801"/>
        <v>2099.7500000000018</v>
      </c>
      <c r="BG66" s="11">
        <f t="shared" si="659"/>
        <v>-22534.371389858381</v>
      </c>
      <c r="BH66" s="6">
        <f t="shared" ref="BH66:BJ66" si="802">BH65+(365/12)</f>
        <v>2099.7500000000018</v>
      </c>
      <c r="BI66" s="11">
        <f t="shared" si="661"/>
        <v>-22534.371389858381</v>
      </c>
      <c r="BJ66" s="6">
        <f t="shared" si="802"/>
        <v>2099.7500000000018</v>
      </c>
      <c r="BK66" s="11">
        <f t="shared" si="662"/>
        <v>-22534.371389858381</v>
      </c>
      <c r="BL66" s="6">
        <f t="shared" ref="BL66:BN66" si="803">BL65+(365/12)</f>
        <v>2099.7500000000018</v>
      </c>
      <c r="BM66" s="11">
        <f t="shared" si="664"/>
        <v>-22534.371389858381</v>
      </c>
      <c r="BN66" s="6">
        <f t="shared" si="803"/>
        <v>2099.7500000000018</v>
      </c>
      <c r="BO66" s="11">
        <f t="shared" si="665"/>
        <v>-22534.371389858381</v>
      </c>
      <c r="BP66" s="6">
        <f t="shared" ref="BP66:BR66" si="804">BP65+(365/12)</f>
        <v>2099.7500000000018</v>
      </c>
      <c r="BQ66" s="11">
        <f t="shared" si="667"/>
        <v>-22534.371389858381</v>
      </c>
      <c r="BR66" s="6">
        <f t="shared" si="804"/>
        <v>2099.7500000000018</v>
      </c>
      <c r="BS66" s="11">
        <f t="shared" si="668"/>
        <v>-22534.371389858381</v>
      </c>
      <c r="BT66" s="6">
        <f t="shared" ref="BT66:BV66" si="805">BT65+(365/12)</f>
        <v>2099.7500000000018</v>
      </c>
      <c r="BU66" s="11">
        <f t="shared" si="670"/>
        <v>-22534.371389858381</v>
      </c>
      <c r="BV66" s="6">
        <f t="shared" si="805"/>
        <v>2099.7500000000018</v>
      </c>
      <c r="BW66" s="11">
        <f t="shared" si="671"/>
        <v>-22534.371389858381</v>
      </c>
      <c r="BX66" s="6">
        <f t="shared" ref="BX66:BZ66" si="806">BX65+(365/12)</f>
        <v>2099.7500000000018</v>
      </c>
      <c r="BY66" s="11">
        <f t="shared" si="673"/>
        <v>-22534.371389858381</v>
      </c>
      <c r="BZ66" s="72">
        <f t="shared" si="806"/>
        <v>2099.7500000000018</v>
      </c>
      <c r="CA66" s="11">
        <f t="shared" si="674"/>
        <v>-22534.371389858381</v>
      </c>
      <c r="CB66" s="4"/>
    </row>
    <row r="67" spans="1:80">
      <c r="A67" s="18">
        <f t="shared" si="186"/>
        <v>6</v>
      </c>
      <c r="B67" s="18">
        <f t="shared" si="40"/>
        <v>61</v>
      </c>
      <c r="C67" s="19">
        <f t="shared" si="45"/>
        <v>2880798.9634232791</v>
      </c>
      <c r="D67" s="22">
        <f t="shared" si="46"/>
        <v>47863.661751499727</v>
      </c>
      <c r="E67" s="22">
        <f t="shared" si="4"/>
        <v>24069.523832656425</v>
      </c>
      <c r="F67" s="22">
        <f t="shared" si="331"/>
        <v>23794.137918843302</v>
      </c>
      <c r="G67" s="23">
        <f t="shared" si="332"/>
        <v>24069.523832656425</v>
      </c>
      <c r="H67" s="23">
        <f t="shared" si="5"/>
        <v>61</v>
      </c>
      <c r="I67" s="19">
        <f t="shared" si="6"/>
        <v>31907.0390625</v>
      </c>
      <c r="J67" s="22">
        <f t="shared" si="42"/>
        <v>31907.0390625</v>
      </c>
      <c r="K67" s="23">
        <f t="shared" si="43"/>
        <v>5255.0502505000004</v>
      </c>
      <c r="L67" s="22">
        <f t="shared" si="48"/>
        <v>416.66666666666669</v>
      </c>
      <c r="M67" s="22">
        <f t="shared" si="49"/>
        <v>83.333333333333329</v>
      </c>
      <c r="N67" s="19">
        <f t="shared" si="50"/>
        <v>166.66666666666666</v>
      </c>
      <c r="O67" s="22">
        <f t="shared" si="51"/>
        <v>83.333333333333329</v>
      </c>
      <c r="P67" s="18">
        <f t="shared" si="333"/>
        <v>9472.1117187500004</v>
      </c>
      <c r="Q67" s="22">
        <f t="shared" si="7"/>
        <v>24974.646513281252</v>
      </c>
      <c r="R67" s="23">
        <f t="shared" si="8"/>
        <v>-21456.582624427643</v>
      </c>
      <c r="S67" s="4"/>
      <c r="T67" s="6">
        <f t="shared" si="52"/>
        <v>2130.1666666666683</v>
      </c>
      <c r="U67" s="20"/>
      <c r="V67" s="6">
        <f t="shared" si="52"/>
        <v>2130.1666666666683</v>
      </c>
      <c r="W67" s="20"/>
      <c r="X67" s="6">
        <f t="shared" si="52"/>
        <v>2130.1666666666683</v>
      </c>
      <c r="Y67" s="20"/>
      <c r="Z67" s="6">
        <f t="shared" si="53"/>
        <v>2130.1666666666683</v>
      </c>
      <c r="AA67" s="20"/>
      <c r="AB67" s="6">
        <f t="shared" si="53"/>
        <v>2130.1666666666683</v>
      </c>
      <c r="AC67" s="20">
        <f>value*(1+appr)^(A67-1)-C67-IF((A67-1)&lt;=penaltyy,sqft*pamt,0)</f>
        <v>5171751.0365767237</v>
      </c>
      <c r="AD67" s="6">
        <f t="shared" si="53"/>
        <v>2130.1666666666683</v>
      </c>
      <c r="AE67" s="20">
        <f t="shared" ref="AE67:AE78" si="807">R67</f>
        <v>-21456.582624427643</v>
      </c>
      <c r="AF67" s="6">
        <f t="shared" ref="AF67:AH67" si="808">AF66+(365/12)</f>
        <v>2130.1666666666683</v>
      </c>
      <c r="AG67" s="20">
        <f t="shared" ref="AG67:AG78" si="809">R67</f>
        <v>-21456.582624427643</v>
      </c>
      <c r="AH67" s="6">
        <f t="shared" si="808"/>
        <v>2130.1666666666683</v>
      </c>
      <c r="AI67" s="20">
        <f t="shared" ref="AI67:AI78" si="810">R67</f>
        <v>-21456.582624427643</v>
      </c>
      <c r="AJ67" s="6">
        <f t="shared" ref="AJ67:AL67" si="811">AJ66+(365/12)</f>
        <v>2130.1666666666683</v>
      </c>
      <c r="AK67" s="20">
        <f t="shared" ref="AK67:AK78" si="812">R67</f>
        <v>-21456.582624427643</v>
      </c>
      <c r="AL67" s="6">
        <f t="shared" si="811"/>
        <v>2130.1666666666683</v>
      </c>
      <c r="AM67" s="20">
        <f t="shared" ref="AM67:AM78" si="813">R67</f>
        <v>-21456.582624427643</v>
      </c>
      <c r="AN67" s="6">
        <f t="shared" ref="AN67:AP67" si="814">AN66+(365/12)</f>
        <v>2130.1666666666683</v>
      </c>
      <c r="AO67" s="20">
        <f t="shared" ref="AO67:AO78" si="815">R67</f>
        <v>-21456.582624427643</v>
      </c>
      <c r="AP67" s="6">
        <f t="shared" si="814"/>
        <v>2130.1666666666683</v>
      </c>
      <c r="AQ67" s="20">
        <f t="shared" ref="AQ67:AQ78" si="816">R67</f>
        <v>-21456.582624427643</v>
      </c>
      <c r="AR67" s="6">
        <f t="shared" ref="AR67:AT67" si="817">AR66+(365/12)</f>
        <v>2130.1666666666683</v>
      </c>
      <c r="AS67" s="20">
        <f t="shared" ref="AS67:AS78" si="818">R67</f>
        <v>-21456.582624427643</v>
      </c>
      <c r="AT67" s="6">
        <f t="shared" si="817"/>
        <v>2130.1666666666683</v>
      </c>
      <c r="AU67" s="20">
        <f t="shared" ref="AU67:AU78" si="819">R67</f>
        <v>-21456.582624427643</v>
      </c>
      <c r="AV67" s="6">
        <f t="shared" ref="AV67:AX67" si="820">AV66+(365/12)</f>
        <v>2130.1666666666683</v>
      </c>
      <c r="AW67" s="20">
        <f t="shared" ref="AW67:AW78" si="821">R67</f>
        <v>-21456.582624427643</v>
      </c>
      <c r="AX67" s="6">
        <f t="shared" si="820"/>
        <v>2130.1666666666683</v>
      </c>
      <c r="AY67" s="20">
        <f t="shared" ref="AY67:AY78" si="822">R67</f>
        <v>-21456.582624427643</v>
      </c>
      <c r="AZ67" s="6">
        <f t="shared" ref="AZ67:BB67" si="823">AZ66+(365/12)</f>
        <v>2130.1666666666683</v>
      </c>
      <c r="BA67" s="20">
        <f t="shared" ref="BA67:BA78" si="824">R67</f>
        <v>-21456.582624427643</v>
      </c>
      <c r="BB67" s="6">
        <f t="shared" si="823"/>
        <v>2130.1666666666683</v>
      </c>
      <c r="BC67" s="20">
        <f t="shared" ref="BC67:BC78" si="825">R67</f>
        <v>-21456.582624427643</v>
      </c>
      <c r="BD67" s="6">
        <f t="shared" ref="BD67:BF67" si="826">BD66+(365/12)</f>
        <v>2130.1666666666683</v>
      </c>
      <c r="BE67" s="20">
        <f t="shared" ref="BE67:BE78" si="827">R67</f>
        <v>-21456.582624427643</v>
      </c>
      <c r="BF67" s="6">
        <f t="shared" si="826"/>
        <v>2130.1666666666683</v>
      </c>
      <c r="BG67" s="20">
        <f t="shared" ref="BG67:BG78" si="828">R67</f>
        <v>-21456.582624427643</v>
      </c>
      <c r="BH67" s="6">
        <f t="shared" ref="BH67:BJ67" si="829">BH66+(365/12)</f>
        <v>2130.1666666666683</v>
      </c>
      <c r="BI67" s="20">
        <f t="shared" ref="BI67:BI78" si="830">R67</f>
        <v>-21456.582624427643</v>
      </c>
      <c r="BJ67" s="6">
        <f t="shared" si="829"/>
        <v>2130.1666666666683</v>
      </c>
      <c r="BK67" s="20">
        <f t="shared" ref="BK67:BK78" si="831">R67</f>
        <v>-21456.582624427643</v>
      </c>
      <c r="BL67" s="6">
        <f t="shared" ref="BL67:BN67" si="832">BL66+(365/12)</f>
        <v>2130.1666666666683</v>
      </c>
      <c r="BM67" s="20">
        <f t="shared" ref="BM67:BM78" si="833">R67</f>
        <v>-21456.582624427643</v>
      </c>
      <c r="BN67" s="6">
        <f t="shared" si="832"/>
        <v>2130.1666666666683</v>
      </c>
      <c r="BO67" s="20">
        <f t="shared" ref="BO67:BO78" si="834">R67</f>
        <v>-21456.582624427643</v>
      </c>
      <c r="BP67" s="6">
        <f t="shared" ref="BP67:BR67" si="835">BP66+(365/12)</f>
        <v>2130.1666666666683</v>
      </c>
      <c r="BQ67" s="20">
        <f t="shared" ref="BQ67:BQ78" si="836">R67</f>
        <v>-21456.582624427643</v>
      </c>
      <c r="BR67" s="6">
        <f t="shared" si="835"/>
        <v>2130.1666666666683</v>
      </c>
      <c r="BS67" s="20">
        <f t="shared" ref="BS67:BS78" si="837">R67</f>
        <v>-21456.582624427643</v>
      </c>
      <c r="BT67" s="6">
        <f t="shared" ref="BT67:BV67" si="838">BT66+(365/12)</f>
        <v>2130.1666666666683</v>
      </c>
      <c r="BU67" s="20">
        <f t="shared" ref="BU67:BU78" si="839">R67</f>
        <v>-21456.582624427643</v>
      </c>
      <c r="BV67" s="6">
        <f t="shared" si="838"/>
        <v>2130.1666666666683</v>
      </c>
      <c r="BW67" s="20">
        <f t="shared" ref="BW67:BW78" si="840">R67</f>
        <v>-21456.582624427643</v>
      </c>
      <c r="BX67" s="6">
        <f t="shared" ref="BX67:BZ130" si="841">BX66+(365/12)</f>
        <v>2130.1666666666683</v>
      </c>
      <c r="BY67" s="20">
        <f t="shared" ref="BY67:BY78" si="842">R67</f>
        <v>-21456.582624427643</v>
      </c>
      <c r="BZ67" s="72">
        <f t="shared" si="841"/>
        <v>2130.1666666666683</v>
      </c>
      <c r="CA67" s="20">
        <f t="shared" ref="CA67:CA78" si="843">R67</f>
        <v>-21456.582624427643</v>
      </c>
      <c r="CB67" s="4"/>
    </row>
    <row r="68" spans="1:80">
      <c r="A68" s="1" t="str">
        <f t="shared" si="186"/>
        <v/>
      </c>
      <c r="B68" s="1">
        <f t="shared" si="40"/>
        <v>62</v>
      </c>
      <c r="C68" s="13">
        <f t="shared" si="45"/>
        <v>2857004.8255044357</v>
      </c>
      <c r="D68" s="2">
        <f t="shared" si="46"/>
        <v>47863.661751499727</v>
      </c>
      <c r="E68" s="15">
        <f t="shared" si="4"/>
        <v>23870.720105986598</v>
      </c>
      <c r="F68" s="15">
        <f t="shared" si="331"/>
        <v>23992.941645513129</v>
      </c>
      <c r="G68" s="21">
        <f t="shared" si="332"/>
        <v>23870.720105986598</v>
      </c>
      <c r="H68" s="23">
        <f t="shared" si="5"/>
        <v>62</v>
      </c>
      <c r="I68" s="19">
        <f t="shared" si="6"/>
        <v>31907.0390625</v>
      </c>
      <c r="J68" s="22">
        <f t="shared" si="42"/>
        <v>31907.0390625</v>
      </c>
      <c r="K68" s="12">
        <f t="shared" si="43"/>
        <v>5255.0502505000004</v>
      </c>
      <c r="L68" s="2">
        <f t="shared" si="48"/>
        <v>416.66666666666669</v>
      </c>
      <c r="M68" s="2">
        <f t="shared" si="49"/>
        <v>83.333333333333329</v>
      </c>
      <c r="N68" s="13">
        <f t="shared" si="50"/>
        <v>166.66666666666666</v>
      </c>
      <c r="O68" s="2">
        <f t="shared" si="51"/>
        <v>83.333333333333329</v>
      </c>
      <c r="P68" s="7">
        <f t="shared" si="333"/>
        <v>9472.1117187500004</v>
      </c>
      <c r="Q68" s="15">
        <f t="shared" si="7"/>
        <v>24974.646513281252</v>
      </c>
      <c r="R68" s="21">
        <f t="shared" si="8"/>
        <v>-21518.012975968613</v>
      </c>
      <c r="S68" s="4"/>
      <c r="T68" s="6">
        <f t="shared" si="52"/>
        <v>2160.5833333333348</v>
      </c>
      <c r="U68" s="10"/>
      <c r="V68" s="6">
        <f t="shared" si="52"/>
        <v>2160.5833333333348</v>
      </c>
      <c r="X68" s="6">
        <f t="shared" si="52"/>
        <v>2160.5833333333348</v>
      </c>
      <c r="Z68" s="6">
        <f t="shared" si="53"/>
        <v>2160.5833333333348</v>
      </c>
      <c r="AB68" s="6">
        <f t="shared" ref="AB68:AD68" si="844">AB67+(365/12)</f>
        <v>2160.5833333333348</v>
      </c>
      <c r="AD68" s="6">
        <f t="shared" si="844"/>
        <v>2160.5833333333348</v>
      </c>
      <c r="AE68" s="11">
        <f t="shared" si="807"/>
        <v>-21518.012975968613</v>
      </c>
      <c r="AF68" s="6">
        <f t="shared" ref="AF68:AH68" si="845">AF67+(365/12)</f>
        <v>2160.5833333333348</v>
      </c>
      <c r="AG68" s="11">
        <f t="shared" si="809"/>
        <v>-21518.012975968613</v>
      </c>
      <c r="AH68" s="6">
        <f t="shared" si="845"/>
        <v>2160.5833333333348</v>
      </c>
      <c r="AI68" s="11">
        <f t="shared" si="810"/>
        <v>-21518.012975968613</v>
      </c>
      <c r="AJ68" s="6">
        <f t="shared" ref="AJ68:AL68" si="846">AJ67+(365/12)</f>
        <v>2160.5833333333348</v>
      </c>
      <c r="AK68" s="11">
        <f t="shared" si="812"/>
        <v>-21518.012975968613</v>
      </c>
      <c r="AL68" s="6">
        <f t="shared" si="846"/>
        <v>2160.5833333333348</v>
      </c>
      <c r="AM68" s="11">
        <f t="shared" si="813"/>
        <v>-21518.012975968613</v>
      </c>
      <c r="AN68" s="6">
        <f t="shared" ref="AN68:AP68" si="847">AN67+(365/12)</f>
        <v>2160.5833333333348</v>
      </c>
      <c r="AO68" s="11">
        <f t="shared" si="815"/>
        <v>-21518.012975968613</v>
      </c>
      <c r="AP68" s="6">
        <f t="shared" si="847"/>
        <v>2160.5833333333348</v>
      </c>
      <c r="AQ68" s="11">
        <f t="shared" si="816"/>
        <v>-21518.012975968613</v>
      </c>
      <c r="AR68" s="6">
        <f t="shared" ref="AR68:AT68" si="848">AR67+(365/12)</f>
        <v>2160.5833333333348</v>
      </c>
      <c r="AS68" s="11">
        <f t="shared" si="818"/>
        <v>-21518.012975968613</v>
      </c>
      <c r="AT68" s="6">
        <f t="shared" si="848"/>
        <v>2160.5833333333348</v>
      </c>
      <c r="AU68" s="11">
        <f t="shared" si="819"/>
        <v>-21518.012975968613</v>
      </c>
      <c r="AV68" s="6">
        <f t="shared" ref="AV68:AX68" si="849">AV67+(365/12)</f>
        <v>2160.5833333333348</v>
      </c>
      <c r="AW68" s="11">
        <f t="shared" si="821"/>
        <v>-21518.012975968613</v>
      </c>
      <c r="AX68" s="6">
        <f t="shared" si="849"/>
        <v>2160.5833333333348</v>
      </c>
      <c r="AY68" s="11">
        <f t="shared" si="822"/>
        <v>-21518.012975968613</v>
      </c>
      <c r="AZ68" s="6">
        <f t="shared" ref="AZ68:BB68" si="850">AZ67+(365/12)</f>
        <v>2160.5833333333348</v>
      </c>
      <c r="BA68" s="11">
        <f t="shared" si="824"/>
        <v>-21518.012975968613</v>
      </c>
      <c r="BB68" s="6">
        <f t="shared" si="850"/>
        <v>2160.5833333333348</v>
      </c>
      <c r="BC68" s="11">
        <f t="shared" si="825"/>
        <v>-21518.012975968613</v>
      </c>
      <c r="BD68" s="6">
        <f t="shared" ref="BD68:BF68" si="851">BD67+(365/12)</f>
        <v>2160.5833333333348</v>
      </c>
      <c r="BE68" s="11">
        <f t="shared" si="827"/>
        <v>-21518.012975968613</v>
      </c>
      <c r="BF68" s="6">
        <f t="shared" si="851"/>
        <v>2160.5833333333348</v>
      </c>
      <c r="BG68" s="11">
        <f t="shared" si="828"/>
        <v>-21518.012975968613</v>
      </c>
      <c r="BH68" s="6">
        <f t="shared" ref="BH68:BJ68" si="852">BH67+(365/12)</f>
        <v>2160.5833333333348</v>
      </c>
      <c r="BI68" s="11">
        <f t="shared" si="830"/>
        <v>-21518.012975968613</v>
      </c>
      <c r="BJ68" s="6">
        <f t="shared" si="852"/>
        <v>2160.5833333333348</v>
      </c>
      <c r="BK68" s="11">
        <f t="shared" si="831"/>
        <v>-21518.012975968613</v>
      </c>
      <c r="BL68" s="6">
        <f t="shared" ref="BL68:BN68" si="853">BL67+(365/12)</f>
        <v>2160.5833333333348</v>
      </c>
      <c r="BM68" s="11">
        <f t="shared" si="833"/>
        <v>-21518.012975968613</v>
      </c>
      <c r="BN68" s="6">
        <f t="shared" si="853"/>
        <v>2160.5833333333348</v>
      </c>
      <c r="BO68" s="11">
        <f t="shared" si="834"/>
        <v>-21518.012975968613</v>
      </c>
      <c r="BP68" s="6">
        <f t="shared" ref="BP68:BR68" si="854">BP67+(365/12)</f>
        <v>2160.5833333333348</v>
      </c>
      <c r="BQ68" s="11">
        <f t="shared" si="836"/>
        <v>-21518.012975968613</v>
      </c>
      <c r="BR68" s="6">
        <f t="shared" si="854"/>
        <v>2160.5833333333348</v>
      </c>
      <c r="BS68" s="11">
        <f t="shared" si="837"/>
        <v>-21518.012975968613</v>
      </c>
      <c r="BT68" s="6">
        <f t="shared" ref="BT68:BV68" si="855">BT67+(365/12)</f>
        <v>2160.5833333333348</v>
      </c>
      <c r="BU68" s="11">
        <f t="shared" si="839"/>
        <v>-21518.012975968613</v>
      </c>
      <c r="BV68" s="6">
        <f t="shared" si="855"/>
        <v>2160.5833333333348</v>
      </c>
      <c r="BW68" s="11">
        <f t="shared" si="840"/>
        <v>-21518.012975968613</v>
      </c>
      <c r="BX68" s="6">
        <f t="shared" si="841"/>
        <v>2160.5833333333348</v>
      </c>
      <c r="BY68" s="11">
        <f t="shared" si="842"/>
        <v>-21518.012975968613</v>
      </c>
      <c r="BZ68" s="72">
        <f t="shared" si="841"/>
        <v>2160.5833333333348</v>
      </c>
      <c r="CA68" s="11">
        <f t="shared" si="843"/>
        <v>-21518.012975968613</v>
      </c>
      <c r="CB68" s="4"/>
    </row>
    <row r="69" spans="1:80">
      <c r="A69" s="1" t="str">
        <f t="shared" si="186"/>
        <v/>
      </c>
      <c r="B69" s="1">
        <f t="shared" si="40"/>
        <v>63</v>
      </c>
      <c r="C69" s="13">
        <f t="shared" si="45"/>
        <v>2833011.8838589224</v>
      </c>
      <c r="D69" s="2">
        <f t="shared" si="46"/>
        <v>47863.661751499727</v>
      </c>
      <c r="E69" s="15">
        <f t="shared" si="4"/>
        <v>23670.255343229961</v>
      </c>
      <c r="F69" s="15">
        <f t="shared" si="331"/>
        <v>24193.406408269766</v>
      </c>
      <c r="G69" s="21">
        <f t="shared" si="332"/>
        <v>23670.255343229961</v>
      </c>
      <c r="H69" s="23">
        <f t="shared" si="5"/>
        <v>63</v>
      </c>
      <c r="I69" s="19">
        <f t="shared" si="6"/>
        <v>31907.0390625</v>
      </c>
      <c r="J69" s="22">
        <f t="shared" si="42"/>
        <v>31907.0390625</v>
      </c>
      <c r="K69" s="12">
        <f t="shared" si="43"/>
        <v>5255.0502505000004</v>
      </c>
      <c r="L69" s="2">
        <f t="shared" si="48"/>
        <v>416.66666666666669</v>
      </c>
      <c r="M69" s="2">
        <f t="shared" si="49"/>
        <v>83.333333333333329</v>
      </c>
      <c r="N69" s="13">
        <f t="shared" si="50"/>
        <v>166.66666666666666</v>
      </c>
      <c r="O69" s="2">
        <f t="shared" si="51"/>
        <v>83.333333333333329</v>
      </c>
      <c r="P69" s="7">
        <f t="shared" si="333"/>
        <v>9472.1117187500004</v>
      </c>
      <c r="Q69" s="15">
        <f t="shared" si="7"/>
        <v>24974.646513281252</v>
      </c>
      <c r="R69" s="21">
        <f t="shared" si="8"/>
        <v>-21579.956587660421</v>
      </c>
      <c r="S69" s="4"/>
      <c r="T69" s="6">
        <f t="shared" si="52"/>
        <v>2191.0000000000014</v>
      </c>
      <c r="U69" s="10"/>
      <c r="V69" s="6">
        <f t="shared" si="52"/>
        <v>2191.0000000000014</v>
      </c>
      <c r="X69" s="6">
        <f t="shared" si="52"/>
        <v>2191.0000000000014</v>
      </c>
      <c r="Z69" s="6">
        <f t="shared" si="53"/>
        <v>2191.0000000000014</v>
      </c>
      <c r="AB69" s="6">
        <f t="shared" ref="AB69:AD69" si="856">AB68+(365/12)</f>
        <v>2191.0000000000014</v>
      </c>
      <c r="AD69" s="6">
        <f t="shared" si="856"/>
        <v>2191.0000000000014</v>
      </c>
      <c r="AE69" s="11">
        <f t="shared" si="807"/>
        <v>-21579.956587660421</v>
      </c>
      <c r="AF69" s="6">
        <f t="shared" ref="AF69:AH69" si="857">AF68+(365/12)</f>
        <v>2191.0000000000014</v>
      </c>
      <c r="AG69" s="11">
        <f t="shared" si="809"/>
        <v>-21579.956587660421</v>
      </c>
      <c r="AH69" s="6">
        <f t="shared" si="857"/>
        <v>2191.0000000000014</v>
      </c>
      <c r="AI69" s="11">
        <f t="shared" si="810"/>
        <v>-21579.956587660421</v>
      </c>
      <c r="AJ69" s="6">
        <f t="shared" ref="AJ69:AL69" si="858">AJ68+(365/12)</f>
        <v>2191.0000000000014</v>
      </c>
      <c r="AK69" s="11">
        <f t="shared" si="812"/>
        <v>-21579.956587660421</v>
      </c>
      <c r="AL69" s="6">
        <f t="shared" si="858"/>
        <v>2191.0000000000014</v>
      </c>
      <c r="AM69" s="11">
        <f t="shared" si="813"/>
        <v>-21579.956587660421</v>
      </c>
      <c r="AN69" s="6">
        <f t="shared" ref="AN69:AP69" si="859">AN68+(365/12)</f>
        <v>2191.0000000000014</v>
      </c>
      <c r="AO69" s="11">
        <f t="shared" si="815"/>
        <v>-21579.956587660421</v>
      </c>
      <c r="AP69" s="6">
        <f t="shared" si="859"/>
        <v>2191.0000000000014</v>
      </c>
      <c r="AQ69" s="11">
        <f t="shared" si="816"/>
        <v>-21579.956587660421</v>
      </c>
      <c r="AR69" s="6">
        <f t="shared" ref="AR69:AT69" si="860">AR68+(365/12)</f>
        <v>2191.0000000000014</v>
      </c>
      <c r="AS69" s="11">
        <f t="shared" si="818"/>
        <v>-21579.956587660421</v>
      </c>
      <c r="AT69" s="6">
        <f t="shared" si="860"/>
        <v>2191.0000000000014</v>
      </c>
      <c r="AU69" s="11">
        <f t="shared" si="819"/>
        <v>-21579.956587660421</v>
      </c>
      <c r="AV69" s="6">
        <f t="shared" ref="AV69:AX69" si="861">AV68+(365/12)</f>
        <v>2191.0000000000014</v>
      </c>
      <c r="AW69" s="11">
        <f t="shared" si="821"/>
        <v>-21579.956587660421</v>
      </c>
      <c r="AX69" s="6">
        <f t="shared" si="861"/>
        <v>2191.0000000000014</v>
      </c>
      <c r="AY69" s="11">
        <f t="shared" si="822"/>
        <v>-21579.956587660421</v>
      </c>
      <c r="AZ69" s="6">
        <f t="shared" ref="AZ69:BB69" si="862">AZ68+(365/12)</f>
        <v>2191.0000000000014</v>
      </c>
      <c r="BA69" s="11">
        <f t="shared" si="824"/>
        <v>-21579.956587660421</v>
      </c>
      <c r="BB69" s="6">
        <f t="shared" si="862"/>
        <v>2191.0000000000014</v>
      </c>
      <c r="BC69" s="11">
        <f t="shared" si="825"/>
        <v>-21579.956587660421</v>
      </c>
      <c r="BD69" s="6">
        <f t="shared" ref="BD69:BF69" si="863">BD68+(365/12)</f>
        <v>2191.0000000000014</v>
      </c>
      <c r="BE69" s="11">
        <f t="shared" si="827"/>
        <v>-21579.956587660421</v>
      </c>
      <c r="BF69" s="6">
        <f t="shared" si="863"/>
        <v>2191.0000000000014</v>
      </c>
      <c r="BG69" s="11">
        <f t="shared" si="828"/>
        <v>-21579.956587660421</v>
      </c>
      <c r="BH69" s="6">
        <f t="shared" ref="BH69:BJ69" si="864">BH68+(365/12)</f>
        <v>2191.0000000000014</v>
      </c>
      <c r="BI69" s="11">
        <f t="shared" si="830"/>
        <v>-21579.956587660421</v>
      </c>
      <c r="BJ69" s="6">
        <f t="shared" si="864"/>
        <v>2191.0000000000014</v>
      </c>
      <c r="BK69" s="11">
        <f t="shared" si="831"/>
        <v>-21579.956587660421</v>
      </c>
      <c r="BL69" s="6">
        <f t="shared" ref="BL69:BN69" si="865">BL68+(365/12)</f>
        <v>2191.0000000000014</v>
      </c>
      <c r="BM69" s="11">
        <f t="shared" si="833"/>
        <v>-21579.956587660421</v>
      </c>
      <c r="BN69" s="6">
        <f t="shared" si="865"/>
        <v>2191.0000000000014</v>
      </c>
      <c r="BO69" s="11">
        <f t="shared" si="834"/>
        <v>-21579.956587660421</v>
      </c>
      <c r="BP69" s="6">
        <f t="shared" ref="BP69:BR69" si="866">BP68+(365/12)</f>
        <v>2191.0000000000014</v>
      </c>
      <c r="BQ69" s="11">
        <f t="shared" si="836"/>
        <v>-21579.956587660421</v>
      </c>
      <c r="BR69" s="6">
        <f t="shared" si="866"/>
        <v>2191.0000000000014</v>
      </c>
      <c r="BS69" s="11">
        <f t="shared" si="837"/>
        <v>-21579.956587660421</v>
      </c>
      <c r="BT69" s="6">
        <f t="shared" ref="BT69:BV69" si="867">BT68+(365/12)</f>
        <v>2191.0000000000014</v>
      </c>
      <c r="BU69" s="11">
        <f t="shared" si="839"/>
        <v>-21579.956587660421</v>
      </c>
      <c r="BV69" s="6">
        <f t="shared" si="867"/>
        <v>2191.0000000000014</v>
      </c>
      <c r="BW69" s="11">
        <f t="shared" si="840"/>
        <v>-21579.956587660421</v>
      </c>
      <c r="BX69" s="6">
        <f t="shared" si="841"/>
        <v>2191.0000000000014</v>
      </c>
      <c r="BY69" s="11">
        <f t="shared" si="842"/>
        <v>-21579.956587660421</v>
      </c>
      <c r="BZ69" s="72">
        <f t="shared" si="841"/>
        <v>2191.0000000000014</v>
      </c>
      <c r="CA69" s="11">
        <f t="shared" si="843"/>
        <v>-21579.956587660421</v>
      </c>
      <c r="CB69" s="4"/>
    </row>
    <row r="70" spans="1:80">
      <c r="A70" s="1" t="str">
        <f t="shared" si="186"/>
        <v/>
      </c>
      <c r="B70" s="1">
        <f t="shared" si="40"/>
        <v>64</v>
      </c>
      <c r="C70" s="13">
        <f t="shared" si="45"/>
        <v>2808818.4774506525</v>
      </c>
      <c r="D70" s="2">
        <f t="shared" si="46"/>
        <v>47863.661751499727</v>
      </c>
      <c r="E70" s="15">
        <f t="shared" si="4"/>
        <v>23468.115666171409</v>
      </c>
      <c r="F70" s="15">
        <f t="shared" si="331"/>
        <v>24395.546085328318</v>
      </c>
      <c r="G70" s="21">
        <f t="shared" si="332"/>
        <v>23468.115666171409</v>
      </c>
      <c r="H70" s="23">
        <f t="shared" si="5"/>
        <v>64</v>
      </c>
      <c r="I70" s="19">
        <f t="shared" si="6"/>
        <v>31907.0390625</v>
      </c>
      <c r="J70" s="22">
        <f t="shared" si="42"/>
        <v>31907.0390625</v>
      </c>
      <c r="K70" s="12">
        <f t="shared" si="43"/>
        <v>5255.0502505000004</v>
      </c>
      <c r="L70" s="2">
        <f t="shared" si="48"/>
        <v>416.66666666666669</v>
      </c>
      <c r="M70" s="2">
        <f t="shared" si="49"/>
        <v>83.333333333333329</v>
      </c>
      <c r="N70" s="13">
        <f t="shared" si="50"/>
        <v>166.66666666666666</v>
      </c>
      <c r="O70" s="2">
        <f t="shared" si="51"/>
        <v>83.333333333333329</v>
      </c>
      <c r="P70" s="7">
        <f t="shared" si="333"/>
        <v>9472.1117187500004</v>
      </c>
      <c r="Q70" s="15">
        <f t="shared" si="7"/>
        <v>24974.646513281252</v>
      </c>
      <c r="R70" s="21">
        <f t="shared" si="8"/>
        <v>-21642.41774787151</v>
      </c>
      <c r="S70" s="4"/>
      <c r="T70" s="6">
        <f t="shared" si="52"/>
        <v>2221.4166666666679</v>
      </c>
      <c r="U70" s="10"/>
      <c r="V70" s="6">
        <f t="shared" si="52"/>
        <v>2221.4166666666679</v>
      </c>
      <c r="X70" s="6">
        <f t="shared" si="52"/>
        <v>2221.4166666666679</v>
      </c>
      <c r="Z70" s="6">
        <f t="shared" si="53"/>
        <v>2221.4166666666679</v>
      </c>
      <c r="AB70" s="6">
        <f t="shared" ref="AB70:AD70" si="868">AB69+(365/12)</f>
        <v>2221.4166666666679</v>
      </c>
      <c r="AD70" s="6">
        <f t="shared" si="868"/>
        <v>2221.4166666666679</v>
      </c>
      <c r="AE70" s="11">
        <f t="shared" si="807"/>
        <v>-21642.41774787151</v>
      </c>
      <c r="AF70" s="6">
        <f t="shared" ref="AF70:AH70" si="869">AF69+(365/12)</f>
        <v>2221.4166666666679</v>
      </c>
      <c r="AG70" s="11">
        <f t="shared" si="809"/>
        <v>-21642.41774787151</v>
      </c>
      <c r="AH70" s="6">
        <f t="shared" si="869"/>
        <v>2221.4166666666679</v>
      </c>
      <c r="AI70" s="11">
        <f t="shared" si="810"/>
        <v>-21642.41774787151</v>
      </c>
      <c r="AJ70" s="6">
        <f t="shared" ref="AJ70:AL70" si="870">AJ69+(365/12)</f>
        <v>2221.4166666666679</v>
      </c>
      <c r="AK70" s="11">
        <f t="shared" si="812"/>
        <v>-21642.41774787151</v>
      </c>
      <c r="AL70" s="6">
        <f t="shared" si="870"/>
        <v>2221.4166666666679</v>
      </c>
      <c r="AM70" s="11">
        <f t="shared" si="813"/>
        <v>-21642.41774787151</v>
      </c>
      <c r="AN70" s="6">
        <f t="shared" ref="AN70:AP70" si="871">AN69+(365/12)</f>
        <v>2221.4166666666679</v>
      </c>
      <c r="AO70" s="11">
        <f t="shared" si="815"/>
        <v>-21642.41774787151</v>
      </c>
      <c r="AP70" s="6">
        <f t="shared" si="871"/>
        <v>2221.4166666666679</v>
      </c>
      <c r="AQ70" s="11">
        <f t="shared" si="816"/>
        <v>-21642.41774787151</v>
      </c>
      <c r="AR70" s="6">
        <f t="shared" ref="AR70:AT70" si="872">AR69+(365/12)</f>
        <v>2221.4166666666679</v>
      </c>
      <c r="AS70" s="11">
        <f t="shared" si="818"/>
        <v>-21642.41774787151</v>
      </c>
      <c r="AT70" s="6">
        <f t="shared" si="872"/>
        <v>2221.4166666666679</v>
      </c>
      <c r="AU70" s="11">
        <f t="shared" si="819"/>
        <v>-21642.41774787151</v>
      </c>
      <c r="AV70" s="6">
        <f t="shared" ref="AV70:AX70" si="873">AV69+(365/12)</f>
        <v>2221.4166666666679</v>
      </c>
      <c r="AW70" s="11">
        <f t="shared" si="821"/>
        <v>-21642.41774787151</v>
      </c>
      <c r="AX70" s="6">
        <f t="shared" si="873"/>
        <v>2221.4166666666679</v>
      </c>
      <c r="AY70" s="11">
        <f t="shared" si="822"/>
        <v>-21642.41774787151</v>
      </c>
      <c r="AZ70" s="6">
        <f t="shared" ref="AZ70:BB70" si="874">AZ69+(365/12)</f>
        <v>2221.4166666666679</v>
      </c>
      <c r="BA70" s="11">
        <f t="shared" si="824"/>
        <v>-21642.41774787151</v>
      </c>
      <c r="BB70" s="6">
        <f t="shared" si="874"/>
        <v>2221.4166666666679</v>
      </c>
      <c r="BC70" s="11">
        <f t="shared" si="825"/>
        <v>-21642.41774787151</v>
      </c>
      <c r="BD70" s="6">
        <f t="shared" ref="BD70:BF70" si="875">BD69+(365/12)</f>
        <v>2221.4166666666679</v>
      </c>
      <c r="BE70" s="11">
        <f t="shared" si="827"/>
        <v>-21642.41774787151</v>
      </c>
      <c r="BF70" s="6">
        <f t="shared" si="875"/>
        <v>2221.4166666666679</v>
      </c>
      <c r="BG70" s="11">
        <f t="shared" si="828"/>
        <v>-21642.41774787151</v>
      </c>
      <c r="BH70" s="6">
        <f t="shared" ref="BH70:BJ70" si="876">BH69+(365/12)</f>
        <v>2221.4166666666679</v>
      </c>
      <c r="BI70" s="11">
        <f t="shared" si="830"/>
        <v>-21642.41774787151</v>
      </c>
      <c r="BJ70" s="6">
        <f t="shared" si="876"/>
        <v>2221.4166666666679</v>
      </c>
      <c r="BK70" s="11">
        <f t="shared" si="831"/>
        <v>-21642.41774787151</v>
      </c>
      <c r="BL70" s="6">
        <f t="shared" ref="BL70:BN70" si="877">BL69+(365/12)</f>
        <v>2221.4166666666679</v>
      </c>
      <c r="BM70" s="11">
        <f t="shared" si="833"/>
        <v>-21642.41774787151</v>
      </c>
      <c r="BN70" s="6">
        <f t="shared" si="877"/>
        <v>2221.4166666666679</v>
      </c>
      <c r="BO70" s="11">
        <f t="shared" si="834"/>
        <v>-21642.41774787151</v>
      </c>
      <c r="BP70" s="6">
        <f t="shared" ref="BP70:BR70" si="878">BP69+(365/12)</f>
        <v>2221.4166666666679</v>
      </c>
      <c r="BQ70" s="11">
        <f t="shared" si="836"/>
        <v>-21642.41774787151</v>
      </c>
      <c r="BR70" s="6">
        <f t="shared" si="878"/>
        <v>2221.4166666666679</v>
      </c>
      <c r="BS70" s="11">
        <f t="shared" si="837"/>
        <v>-21642.41774787151</v>
      </c>
      <c r="BT70" s="6">
        <f t="shared" ref="BT70:BV70" si="879">BT69+(365/12)</f>
        <v>2221.4166666666679</v>
      </c>
      <c r="BU70" s="11">
        <f t="shared" si="839"/>
        <v>-21642.41774787151</v>
      </c>
      <c r="BV70" s="6">
        <f t="shared" si="879"/>
        <v>2221.4166666666679</v>
      </c>
      <c r="BW70" s="11">
        <f t="shared" si="840"/>
        <v>-21642.41774787151</v>
      </c>
      <c r="BX70" s="6">
        <f t="shared" si="841"/>
        <v>2221.4166666666679</v>
      </c>
      <c r="BY70" s="11">
        <f t="shared" si="842"/>
        <v>-21642.41774787151</v>
      </c>
      <c r="BZ70" s="72">
        <f t="shared" si="841"/>
        <v>2221.4166666666679</v>
      </c>
      <c r="CA70" s="11">
        <f t="shared" si="843"/>
        <v>-21642.41774787151</v>
      </c>
      <c r="CB70" s="4"/>
    </row>
    <row r="71" spans="1:80">
      <c r="A71" s="1" t="str">
        <f t="shared" si="186"/>
        <v/>
      </c>
      <c r="B71" s="1">
        <f t="shared" si="40"/>
        <v>65</v>
      </c>
      <c r="C71" s="13">
        <f t="shared" si="45"/>
        <v>2784422.9313653242</v>
      </c>
      <c r="D71" s="2">
        <f t="shared" si="46"/>
        <v>47863.661751499727</v>
      </c>
      <c r="E71" s="15">
        <f t="shared" ref="E71:E134" si="880">C71*(((1+intrate)^(1/12))-1)</f>
        <v>23264.287080641192</v>
      </c>
      <c r="F71" s="15">
        <f t="shared" si="331"/>
        <v>24599.374670858535</v>
      </c>
      <c r="G71" s="21">
        <f t="shared" si="332"/>
        <v>23264.287080641192</v>
      </c>
      <c r="H71" s="23">
        <f t="shared" ref="H71:H134" si="881">IF(B71&gt;=startmon,IF(B71&lt;=endmon,IF(B71=startmon,1,IF(H70&lt;&gt;"",H70+1,0)),0),0)</f>
        <v>65</v>
      </c>
      <c r="I71" s="19">
        <f t="shared" ref="I71:I134" si="882">IF(B71&gt;=startmon,IF(B71&lt;=endmon,IF(B71=startmon,rent,IF(INT(H70/12)-(H70/12)=0,I70*(1+rentinc),I70)),0),0)</f>
        <v>31907.0390625</v>
      </c>
      <c r="J71" s="22">
        <f t="shared" si="42"/>
        <v>31907.0390625</v>
      </c>
      <c r="K71" s="12">
        <f t="shared" si="43"/>
        <v>5255.0502505000004</v>
      </c>
      <c r="L71" s="2">
        <f t="shared" si="48"/>
        <v>416.66666666666669</v>
      </c>
      <c r="M71" s="2">
        <f t="shared" si="49"/>
        <v>83.333333333333329</v>
      </c>
      <c r="N71" s="13">
        <f t="shared" si="50"/>
        <v>166.66666666666666</v>
      </c>
      <c r="O71" s="2">
        <f t="shared" si="51"/>
        <v>83.333333333333329</v>
      </c>
      <c r="P71" s="7">
        <f t="shared" si="333"/>
        <v>9472.1117187500004</v>
      </c>
      <c r="Q71" s="15">
        <f t="shared" ref="Q71:Q134" si="883">IF(I71=0,-(I71-(I71-P71)*IF(tax=10%,10.3%,IF(tax=20%,20.6%,IF(tax=30%,30.9%)))),(I71-(I71-P71)*IF(tax=10%,10.3%,IF(tax=20%,20.6%,IF(tax=30%,30.9%)))))</f>
        <v>24974.646513281252</v>
      </c>
      <c r="R71" s="21">
        <f t="shared" ref="R71:R134" si="884">-(D71-G71*IF(tax=10%,10.3%,IF(tax=20%,20.6%,IF(tax=30%,30.9%)))-IF(I71=0,0,(I71-(I71-P71)*IF(tax=10%,10.3%,IF(tax=20%,20.6%,IF(tax=30%,30.9%)))))+K71+L71+M71+N71+O71)</f>
        <v>-21705.400780800348</v>
      </c>
      <c r="S71" s="4"/>
      <c r="T71" s="6">
        <f t="shared" si="52"/>
        <v>2251.8333333333344</v>
      </c>
      <c r="U71" s="10"/>
      <c r="V71" s="6">
        <f t="shared" si="52"/>
        <v>2251.8333333333344</v>
      </c>
      <c r="X71" s="6">
        <f t="shared" si="52"/>
        <v>2251.8333333333344</v>
      </c>
      <c r="Z71" s="6">
        <f t="shared" si="53"/>
        <v>2251.8333333333344</v>
      </c>
      <c r="AB71" s="6">
        <f t="shared" ref="AB71:AD71" si="885">AB70+(365/12)</f>
        <v>2251.8333333333344</v>
      </c>
      <c r="AD71" s="6">
        <f t="shared" si="885"/>
        <v>2251.8333333333344</v>
      </c>
      <c r="AE71" s="11">
        <f t="shared" si="807"/>
        <v>-21705.400780800348</v>
      </c>
      <c r="AF71" s="6">
        <f t="shared" ref="AF71:AH71" si="886">AF70+(365/12)</f>
        <v>2251.8333333333344</v>
      </c>
      <c r="AG71" s="11">
        <f t="shared" si="809"/>
        <v>-21705.400780800348</v>
      </c>
      <c r="AH71" s="6">
        <f t="shared" si="886"/>
        <v>2251.8333333333344</v>
      </c>
      <c r="AI71" s="11">
        <f t="shared" si="810"/>
        <v>-21705.400780800348</v>
      </c>
      <c r="AJ71" s="6">
        <f t="shared" ref="AJ71:AL71" si="887">AJ70+(365/12)</f>
        <v>2251.8333333333344</v>
      </c>
      <c r="AK71" s="11">
        <f t="shared" si="812"/>
        <v>-21705.400780800348</v>
      </c>
      <c r="AL71" s="6">
        <f t="shared" si="887"/>
        <v>2251.8333333333344</v>
      </c>
      <c r="AM71" s="11">
        <f t="shared" si="813"/>
        <v>-21705.400780800348</v>
      </c>
      <c r="AN71" s="6">
        <f t="shared" ref="AN71:AP71" si="888">AN70+(365/12)</f>
        <v>2251.8333333333344</v>
      </c>
      <c r="AO71" s="11">
        <f t="shared" si="815"/>
        <v>-21705.400780800348</v>
      </c>
      <c r="AP71" s="6">
        <f t="shared" si="888"/>
        <v>2251.8333333333344</v>
      </c>
      <c r="AQ71" s="11">
        <f t="shared" si="816"/>
        <v>-21705.400780800348</v>
      </c>
      <c r="AR71" s="6">
        <f t="shared" ref="AR71:AT71" si="889">AR70+(365/12)</f>
        <v>2251.8333333333344</v>
      </c>
      <c r="AS71" s="11">
        <f t="shared" si="818"/>
        <v>-21705.400780800348</v>
      </c>
      <c r="AT71" s="6">
        <f t="shared" si="889"/>
        <v>2251.8333333333344</v>
      </c>
      <c r="AU71" s="11">
        <f t="shared" si="819"/>
        <v>-21705.400780800348</v>
      </c>
      <c r="AV71" s="6">
        <f t="shared" ref="AV71:AX71" si="890">AV70+(365/12)</f>
        <v>2251.8333333333344</v>
      </c>
      <c r="AW71" s="11">
        <f t="shared" si="821"/>
        <v>-21705.400780800348</v>
      </c>
      <c r="AX71" s="6">
        <f t="shared" si="890"/>
        <v>2251.8333333333344</v>
      </c>
      <c r="AY71" s="11">
        <f t="shared" si="822"/>
        <v>-21705.400780800348</v>
      </c>
      <c r="AZ71" s="6">
        <f t="shared" ref="AZ71:BB71" si="891">AZ70+(365/12)</f>
        <v>2251.8333333333344</v>
      </c>
      <c r="BA71" s="11">
        <f t="shared" si="824"/>
        <v>-21705.400780800348</v>
      </c>
      <c r="BB71" s="6">
        <f t="shared" si="891"/>
        <v>2251.8333333333344</v>
      </c>
      <c r="BC71" s="11">
        <f t="shared" si="825"/>
        <v>-21705.400780800348</v>
      </c>
      <c r="BD71" s="6">
        <f t="shared" ref="BD71:BF71" si="892">BD70+(365/12)</f>
        <v>2251.8333333333344</v>
      </c>
      <c r="BE71" s="11">
        <f t="shared" si="827"/>
        <v>-21705.400780800348</v>
      </c>
      <c r="BF71" s="6">
        <f t="shared" si="892"/>
        <v>2251.8333333333344</v>
      </c>
      <c r="BG71" s="11">
        <f t="shared" si="828"/>
        <v>-21705.400780800348</v>
      </c>
      <c r="BH71" s="6">
        <f t="shared" ref="BH71:BJ71" si="893">BH70+(365/12)</f>
        <v>2251.8333333333344</v>
      </c>
      <c r="BI71" s="11">
        <f t="shared" si="830"/>
        <v>-21705.400780800348</v>
      </c>
      <c r="BJ71" s="6">
        <f t="shared" si="893"/>
        <v>2251.8333333333344</v>
      </c>
      <c r="BK71" s="11">
        <f t="shared" si="831"/>
        <v>-21705.400780800348</v>
      </c>
      <c r="BL71" s="6">
        <f t="shared" ref="BL71:BN71" si="894">BL70+(365/12)</f>
        <v>2251.8333333333344</v>
      </c>
      <c r="BM71" s="11">
        <f t="shared" si="833"/>
        <v>-21705.400780800348</v>
      </c>
      <c r="BN71" s="6">
        <f t="shared" si="894"/>
        <v>2251.8333333333344</v>
      </c>
      <c r="BO71" s="11">
        <f t="shared" si="834"/>
        <v>-21705.400780800348</v>
      </c>
      <c r="BP71" s="6">
        <f t="shared" ref="BP71:BR71" si="895">BP70+(365/12)</f>
        <v>2251.8333333333344</v>
      </c>
      <c r="BQ71" s="11">
        <f t="shared" si="836"/>
        <v>-21705.400780800348</v>
      </c>
      <c r="BR71" s="6">
        <f t="shared" si="895"/>
        <v>2251.8333333333344</v>
      </c>
      <c r="BS71" s="11">
        <f t="shared" si="837"/>
        <v>-21705.400780800348</v>
      </c>
      <c r="BT71" s="6">
        <f t="shared" ref="BT71:BV71" si="896">BT70+(365/12)</f>
        <v>2251.8333333333344</v>
      </c>
      <c r="BU71" s="11">
        <f t="shared" si="839"/>
        <v>-21705.400780800348</v>
      </c>
      <c r="BV71" s="6">
        <f t="shared" si="896"/>
        <v>2251.8333333333344</v>
      </c>
      <c r="BW71" s="11">
        <f t="shared" si="840"/>
        <v>-21705.400780800348</v>
      </c>
      <c r="BX71" s="6">
        <f t="shared" si="841"/>
        <v>2251.8333333333344</v>
      </c>
      <c r="BY71" s="11">
        <f t="shared" si="842"/>
        <v>-21705.400780800348</v>
      </c>
      <c r="BZ71" s="72">
        <f t="shared" si="841"/>
        <v>2251.8333333333344</v>
      </c>
      <c r="CA71" s="11">
        <f t="shared" si="843"/>
        <v>-21705.400780800348</v>
      </c>
      <c r="CB71" s="4"/>
    </row>
    <row r="72" spans="1:80">
      <c r="A72" s="1" t="str">
        <f t="shared" si="186"/>
        <v/>
      </c>
      <c r="B72" s="1">
        <f t="shared" ref="B72:B135" si="897">B71+1</f>
        <v>66</v>
      </c>
      <c r="C72" s="13">
        <f t="shared" si="45"/>
        <v>2759823.5566944657</v>
      </c>
      <c r="D72" s="2">
        <f t="shared" si="46"/>
        <v>47863.661751499727</v>
      </c>
      <c r="E72" s="15">
        <f t="shared" si="880"/>
        <v>23058.755475546099</v>
      </c>
      <c r="F72" s="15">
        <f t="shared" si="331"/>
        <v>24804.906275953628</v>
      </c>
      <c r="G72" s="21">
        <f t="shared" si="332"/>
        <v>23058.755475546099</v>
      </c>
      <c r="H72" s="23">
        <f t="shared" si="881"/>
        <v>66</v>
      </c>
      <c r="I72" s="19">
        <f t="shared" si="882"/>
        <v>31907.0390625</v>
      </c>
      <c r="J72" s="22">
        <f t="shared" ref="J72:J135" si="898">IF(A72&lt;&gt;"",J71*(1+rentinc),J71)</f>
        <v>31907.0390625</v>
      </c>
      <c r="K72" s="12">
        <f t="shared" ref="K72:K135" si="899">IF(A72&lt;&gt;"",K71*(1+socinc),K71)</f>
        <v>5255.0502505000004</v>
      </c>
      <c r="L72" s="2">
        <f t="shared" si="48"/>
        <v>416.66666666666669</v>
      </c>
      <c r="M72" s="2">
        <f t="shared" si="49"/>
        <v>83.333333333333329</v>
      </c>
      <c r="N72" s="13">
        <f t="shared" si="50"/>
        <v>166.66666666666666</v>
      </c>
      <c r="O72" s="2">
        <f t="shared" si="51"/>
        <v>83.333333333333329</v>
      </c>
      <c r="P72" s="7">
        <f t="shared" si="333"/>
        <v>9472.1117187500004</v>
      </c>
      <c r="Q72" s="15">
        <f t="shared" si="883"/>
        <v>24974.646513281252</v>
      </c>
      <c r="R72" s="21">
        <f t="shared" si="884"/>
        <v>-21768.91004677473</v>
      </c>
      <c r="S72" s="4"/>
      <c r="T72" s="6">
        <f t="shared" si="52"/>
        <v>2282.2500000000009</v>
      </c>
      <c r="U72" s="10"/>
      <c r="V72" s="6">
        <f t="shared" si="52"/>
        <v>2282.2500000000009</v>
      </c>
      <c r="X72" s="6">
        <f t="shared" si="52"/>
        <v>2282.2500000000009</v>
      </c>
      <c r="Z72" s="6">
        <f t="shared" si="53"/>
        <v>2282.2500000000009</v>
      </c>
      <c r="AB72" s="6">
        <f t="shared" ref="AB72:AD72" si="900">AB71+(365/12)</f>
        <v>2282.2500000000009</v>
      </c>
      <c r="AD72" s="6">
        <f t="shared" si="900"/>
        <v>2282.2500000000009</v>
      </c>
      <c r="AE72" s="11">
        <f t="shared" si="807"/>
        <v>-21768.91004677473</v>
      </c>
      <c r="AF72" s="6">
        <f t="shared" ref="AF72:AH72" si="901">AF71+(365/12)</f>
        <v>2282.2500000000009</v>
      </c>
      <c r="AG72" s="11">
        <f t="shared" si="809"/>
        <v>-21768.91004677473</v>
      </c>
      <c r="AH72" s="6">
        <f t="shared" si="901"/>
        <v>2282.2500000000009</v>
      </c>
      <c r="AI72" s="11">
        <f t="shared" si="810"/>
        <v>-21768.91004677473</v>
      </c>
      <c r="AJ72" s="6">
        <f t="shared" ref="AJ72:AL72" si="902">AJ71+(365/12)</f>
        <v>2282.2500000000009</v>
      </c>
      <c r="AK72" s="11">
        <f t="shared" si="812"/>
        <v>-21768.91004677473</v>
      </c>
      <c r="AL72" s="6">
        <f t="shared" si="902"/>
        <v>2282.2500000000009</v>
      </c>
      <c r="AM72" s="11">
        <f t="shared" si="813"/>
        <v>-21768.91004677473</v>
      </c>
      <c r="AN72" s="6">
        <f t="shared" ref="AN72:AP72" si="903">AN71+(365/12)</f>
        <v>2282.2500000000009</v>
      </c>
      <c r="AO72" s="11">
        <f t="shared" si="815"/>
        <v>-21768.91004677473</v>
      </c>
      <c r="AP72" s="6">
        <f t="shared" si="903"/>
        <v>2282.2500000000009</v>
      </c>
      <c r="AQ72" s="11">
        <f t="shared" si="816"/>
        <v>-21768.91004677473</v>
      </c>
      <c r="AR72" s="6">
        <f t="shared" ref="AR72:AT72" si="904">AR71+(365/12)</f>
        <v>2282.2500000000009</v>
      </c>
      <c r="AS72" s="11">
        <f t="shared" si="818"/>
        <v>-21768.91004677473</v>
      </c>
      <c r="AT72" s="6">
        <f t="shared" si="904"/>
        <v>2282.2500000000009</v>
      </c>
      <c r="AU72" s="11">
        <f t="shared" si="819"/>
        <v>-21768.91004677473</v>
      </c>
      <c r="AV72" s="6">
        <f t="shared" ref="AV72:AX72" si="905">AV71+(365/12)</f>
        <v>2282.2500000000009</v>
      </c>
      <c r="AW72" s="11">
        <f t="shared" si="821"/>
        <v>-21768.91004677473</v>
      </c>
      <c r="AX72" s="6">
        <f t="shared" si="905"/>
        <v>2282.2500000000009</v>
      </c>
      <c r="AY72" s="11">
        <f t="shared" si="822"/>
        <v>-21768.91004677473</v>
      </c>
      <c r="AZ72" s="6">
        <f t="shared" ref="AZ72:BB72" si="906">AZ71+(365/12)</f>
        <v>2282.2500000000009</v>
      </c>
      <c r="BA72" s="11">
        <f t="shared" si="824"/>
        <v>-21768.91004677473</v>
      </c>
      <c r="BB72" s="6">
        <f t="shared" si="906"/>
        <v>2282.2500000000009</v>
      </c>
      <c r="BC72" s="11">
        <f t="shared" si="825"/>
        <v>-21768.91004677473</v>
      </c>
      <c r="BD72" s="6">
        <f t="shared" ref="BD72:BF72" si="907">BD71+(365/12)</f>
        <v>2282.2500000000009</v>
      </c>
      <c r="BE72" s="11">
        <f t="shared" si="827"/>
        <v>-21768.91004677473</v>
      </c>
      <c r="BF72" s="6">
        <f t="shared" si="907"/>
        <v>2282.2500000000009</v>
      </c>
      <c r="BG72" s="11">
        <f t="shared" si="828"/>
        <v>-21768.91004677473</v>
      </c>
      <c r="BH72" s="6">
        <f t="shared" ref="BH72:BJ72" si="908">BH71+(365/12)</f>
        <v>2282.2500000000009</v>
      </c>
      <c r="BI72" s="11">
        <f t="shared" si="830"/>
        <v>-21768.91004677473</v>
      </c>
      <c r="BJ72" s="6">
        <f t="shared" si="908"/>
        <v>2282.2500000000009</v>
      </c>
      <c r="BK72" s="11">
        <f t="shared" si="831"/>
        <v>-21768.91004677473</v>
      </c>
      <c r="BL72" s="6">
        <f t="shared" ref="BL72:BN72" si="909">BL71+(365/12)</f>
        <v>2282.2500000000009</v>
      </c>
      <c r="BM72" s="11">
        <f t="shared" si="833"/>
        <v>-21768.91004677473</v>
      </c>
      <c r="BN72" s="6">
        <f t="shared" si="909"/>
        <v>2282.2500000000009</v>
      </c>
      <c r="BO72" s="11">
        <f t="shared" si="834"/>
        <v>-21768.91004677473</v>
      </c>
      <c r="BP72" s="6">
        <f t="shared" ref="BP72:BR72" si="910">BP71+(365/12)</f>
        <v>2282.2500000000009</v>
      </c>
      <c r="BQ72" s="11">
        <f t="shared" si="836"/>
        <v>-21768.91004677473</v>
      </c>
      <c r="BR72" s="6">
        <f t="shared" si="910"/>
        <v>2282.2500000000009</v>
      </c>
      <c r="BS72" s="11">
        <f t="shared" si="837"/>
        <v>-21768.91004677473</v>
      </c>
      <c r="BT72" s="6">
        <f t="shared" ref="BT72:BV72" si="911">BT71+(365/12)</f>
        <v>2282.2500000000009</v>
      </c>
      <c r="BU72" s="11">
        <f t="shared" si="839"/>
        <v>-21768.91004677473</v>
      </c>
      <c r="BV72" s="6">
        <f t="shared" si="911"/>
        <v>2282.2500000000009</v>
      </c>
      <c r="BW72" s="11">
        <f t="shared" si="840"/>
        <v>-21768.91004677473</v>
      </c>
      <c r="BX72" s="6">
        <f t="shared" si="841"/>
        <v>2282.2500000000009</v>
      </c>
      <c r="BY72" s="11">
        <f t="shared" si="842"/>
        <v>-21768.91004677473</v>
      </c>
      <c r="BZ72" s="72">
        <f t="shared" si="841"/>
        <v>2282.2500000000009</v>
      </c>
      <c r="CA72" s="11">
        <f t="shared" si="843"/>
        <v>-21768.91004677473</v>
      </c>
      <c r="CB72" s="4"/>
    </row>
    <row r="73" spans="1:80">
      <c r="A73" s="1" t="str">
        <f t="shared" si="186"/>
        <v/>
      </c>
      <c r="B73" s="1">
        <f t="shared" si="897"/>
        <v>67</v>
      </c>
      <c r="C73" s="13">
        <f t="shared" ref="C73:C136" si="912">IF(C72&lt;0.0001,0,C72-F72)</f>
        <v>2735018.6504185121</v>
      </c>
      <c r="D73" s="2">
        <f t="shared" ref="D73:D136" si="913">IF(C73&lt;0.0001,0,D72)</f>
        <v>47863.661751499727</v>
      </c>
      <c r="E73" s="15">
        <f t="shared" si="880"/>
        <v>22851.506621892524</v>
      </c>
      <c r="F73" s="15">
        <f t="shared" si="331"/>
        <v>25012.155129607203</v>
      </c>
      <c r="G73" s="21">
        <f t="shared" si="332"/>
        <v>22851.506621892524</v>
      </c>
      <c r="H73" s="23">
        <f t="shared" si="881"/>
        <v>67</v>
      </c>
      <c r="I73" s="19">
        <f t="shared" si="882"/>
        <v>31907.0390625</v>
      </c>
      <c r="J73" s="22">
        <f t="shared" si="898"/>
        <v>31907.0390625</v>
      </c>
      <c r="K73" s="12">
        <f t="shared" si="899"/>
        <v>5255.0502505000004</v>
      </c>
      <c r="L73" s="2">
        <f t="shared" ref="L73:L136" si="914">L72</f>
        <v>416.66666666666669</v>
      </c>
      <c r="M73" s="2">
        <f t="shared" ref="M73:M136" si="915">M72</f>
        <v>83.333333333333329</v>
      </c>
      <c r="N73" s="13">
        <f t="shared" ref="N73:N136" si="916">N72</f>
        <v>166.66666666666666</v>
      </c>
      <c r="O73" s="2">
        <f t="shared" ref="O73:O136" si="917">O72</f>
        <v>83.333333333333329</v>
      </c>
      <c r="P73" s="7">
        <f t="shared" si="333"/>
        <v>9472.1117187500004</v>
      </c>
      <c r="Q73" s="15">
        <f t="shared" si="883"/>
        <v>24974.646513281252</v>
      </c>
      <c r="R73" s="21">
        <f t="shared" si="884"/>
        <v>-21832.949942553689</v>
      </c>
      <c r="S73" s="4"/>
      <c r="T73" s="6">
        <f t="shared" ref="T73:X136" si="918">T72+(365/12)</f>
        <v>2312.6666666666674</v>
      </c>
      <c r="U73" s="10"/>
      <c r="V73" s="6">
        <f t="shared" si="918"/>
        <v>2312.6666666666674</v>
      </c>
      <c r="X73" s="6">
        <f t="shared" si="918"/>
        <v>2312.6666666666674</v>
      </c>
      <c r="Z73" s="6">
        <f t="shared" ref="Z73:Z136" si="919">Z72+(365/12)</f>
        <v>2312.6666666666674</v>
      </c>
      <c r="AB73" s="6">
        <f t="shared" ref="AB73:AD73" si="920">AB72+(365/12)</f>
        <v>2312.6666666666674</v>
      </c>
      <c r="AD73" s="6">
        <f t="shared" si="920"/>
        <v>2312.6666666666674</v>
      </c>
      <c r="AE73" s="11">
        <f t="shared" si="807"/>
        <v>-21832.949942553689</v>
      </c>
      <c r="AF73" s="6">
        <f t="shared" ref="AF73:AH73" si="921">AF72+(365/12)</f>
        <v>2312.6666666666674</v>
      </c>
      <c r="AG73" s="11">
        <f t="shared" si="809"/>
        <v>-21832.949942553689</v>
      </c>
      <c r="AH73" s="6">
        <f t="shared" si="921"/>
        <v>2312.6666666666674</v>
      </c>
      <c r="AI73" s="11">
        <f t="shared" si="810"/>
        <v>-21832.949942553689</v>
      </c>
      <c r="AJ73" s="6">
        <f t="shared" ref="AJ73:AL73" si="922">AJ72+(365/12)</f>
        <v>2312.6666666666674</v>
      </c>
      <c r="AK73" s="11">
        <f t="shared" si="812"/>
        <v>-21832.949942553689</v>
      </c>
      <c r="AL73" s="6">
        <f t="shared" si="922"/>
        <v>2312.6666666666674</v>
      </c>
      <c r="AM73" s="11">
        <f t="shared" si="813"/>
        <v>-21832.949942553689</v>
      </c>
      <c r="AN73" s="6">
        <f t="shared" ref="AN73:AP73" si="923">AN72+(365/12)</f>
        <v>2312.6666666666674</v>
      </c>
      <c r="AO73" s="11">
        <f t="shared" si="815"/>
        <v>-21832.949942553689</v>
      </c>
      <c r="AP73" s="6">
        <f t="shared" si="923"/>
        <v>2312.6666666666674</v>
      </c>
      <c r="AQ73" s="11">
        <f t="shared" si="816"/>
        <v>-21832.949942553689</v>
      </c>
      <c r="AR73" s="6">
        <f t="shared" ref="AR73:AT73" si="924">AR72+(365/12)</f>
        <v>2312.6666666666674</v>
      </c>
      <c r="AS73" s="11">
        <f t="shared" si="818"/>
        <v>-21832.949942553689</v>
      </c>
      <c r="AT73" s="6">
        <f t="shared" si="924"/>
        <v>2312.6666666666674</v>
      </c>
      <c r="AU73" s="11">
        <f t="shared" si="819"/>
        <v>-21832.949942553689</v>
      </c>
      <c r="AV73" s="6">
        <f t="shared" ref="AV73:AX73" si="925">AV72+(365/12)</f>
        <v>2312.6666666666674</v>
      </c>
      <c r="AW73" s="11">
        <f t="shared" si="821"/>
        <v>-21832.949942553689</v>
      </c>
      <c r="AX73" s="6">
        <f t="shared" si="925"/>
        <v>2312.6666666666674</v>
      </c>
      <c r="AY73" s="11">
        <f t="shared" si="822"/>
        <v>-21832.949942553689</v>
      </c>
      <c r="AZ73" s="6">
        <f t="shared" ref="AZ73:BB73" si="926">AZ72+(365/12)</f>
        <v>2312.6666666666674</v>
      </c>
      <c r="BA73" s="11">
        <f t="shared" si="824"/>
        <v>-21832.949942553689</v>
      </c>
      <c r="BB73" s="6">
        <f t="shared" si="926"/>
        <v>2312.6666666666674</v>
      </c>
      <c r="BC73" s="11">
        <f t="shared" si="825"/>
        <v>-21832.949942553689</v>
      </c>
      <c r="BD73" s="6">
        <f t="shared" ref="BD73:BF73" si="927">BD72+(365/12)</f>
        <v>2312.6666666666674</v>
      </c>
      <c r="BE73" s="11">
        <f t="shared" si="827"/>
        <v>-21832.949942553689</v>
      </c>
      <c r="BF73" s="6">
        <f t="shared" si="927"/>
        <v>2312.6666666666674</v>
      </c>
      <c r="BG73" s="11">
        <f t="shared" si="828"/>
        <v>-21832.949942553689</v>
      </c>
      <c r="BH73" s="6">
        <f t="shared" ref="BH73:BJ73" si="928">BH72+(365/12)</f>
        <v>2312.6666666666674</v>
      </c>
      <c r="BI73" s="11">
        <f t="shared" si="830"/>
        <v>-21832.949942553689</v>
      </c>
      <c r="BJ73" s="6">
        <f t="shared" si="928"/>
        <v>2312.6666666666674</v>
      </c>
      <c r="BK73" s="11">
        <f t="shared" si="831"/>
        <v>-21832.949942553689</v>
      </c>
      <c r="BL73" s="6">
        <f t="shared" ref="BL73:BN73" si="929">BL72+(365/12)</f>
        <v>2312.6666666666674</v>
      </c>
      <c r="BM73" s="11">
        <f t="shared" si="833"/>
        <v>-21832.949942553689</v>
      </c>
      <c r="BN73" s="6">
        <f t="shared" si="929"/>
        <v>2312.6666666666674</v>
      </c>
      <c r="BO73" s="11">
        <f t="shared" si="834"/>
        <v>-21832.949942553689</v>
      </c>
      <c r="BP73" s="6">
        <f t="shared" ref="BP73:BR73" si="930">BP72+(365/12)</f>
        <v>2312.6666666666674</v>
      </c>
      <c r="BQ73" s="11">
        <f t="shared" si="836"/>
        <v>-21832.949942553689</v>
      </c>
      <c r="BR73" s="6">
        <f t="shared" si="930"/>
        <v>2312.6666666666674</v>
      </c>
      <c r="BS73" s="11">
        <f t="shared" si="837"/>
        <v>-21832.949942553689</v>
      </c>
      <c r="BT73" s="6">
        <f t="shared" ref="BT73:BV73" si="931">BT72+(365/12)</f>
        <v>2312.6666666666674</v>
      </c>
      <c r="BU73" s="11">
        <f t="shared" si="839"/>
        <v>-21832.949942553689</v>
      </c>
      <c r="BV73" s="6">
        <f t="shared" si="931"/>
        <v>2312.6666666666674</v>
      </c>
      <c r="BW73" s="11">
        <f t="shared" si="840"/>
        <v>-21832.949942553689</v>
      </c>
      <c r="BX73" s="6">
        <f t="shared" si="841"/>
        <v>2312.6666666666674</v>
      </c>
      <c r="BY73" s="11">
        <f t="shared" si="842"/>
        <v>-21832.949942553689</v>
      </c>
      <c r="BZ73" s="72">
        <f t="shared" si="841"/>
        <v>2312.6666666666674</v>
      </c>
      <c r="CA73" s="11">
        <f t="shared" si="843"/>
        <v>-21832.949942553689</v>
      </c>
      <c r="CB73" s="4"/>
    </row>
    <row r="74" spans="1:80">
      <c r="A74" s="1" t="str">
        <f t="shared" si="186"/>
        <v/>
      </c>
      <c r="B74" s="1">
        <f t="shared" si="897"/>
        <v>68</v>
      </c>
      <c r="C74" s="13">
        <f t="shared" si="912"/>
        <v>2710006.4952889048</v>
      </c>
      <c r="D74" s="2">
        <f t="shared" si="913"/>
        <v>47863.661751499727</v>
      </c>
      <c r="E74" s="15">
        <f t="shared" si="880"/>
        <v>22642.526171801419</v>
      </c>
      <c r="F74" s="15">
        <f t="shared" si="331"/>
        <v>25221.135579698308</v>
      </c>
      <c r="G74" s="21">
        <f t="shared" si="332"/>
        <v>22642.526171801419</v>
      </c>
      <c r="H74" s="23">
        <f t="shared" si="881"/>
        <v>68</v>
      </c>
      <c r="I74" s="19">
        <f t="shared" si="882"/>
        <v>31907.0390625</v>
      </c>
      <c r="J74" s="22">
        <f t="shared" si="898"/>
        <v>31907.0390625</v>
      </c>
      <c r="K74" s="12">
        <f t="shared" si="899"/>
        <v>5255.0502505000004</v>
      </c>
      <c r="L74" s="2">
        <f t="shared" si="914"/>
        <v>416.66666666666669</v>
      </c>
      <c r="M74" s="2">
        <f t="shared" si="915"/>
        <v>83.333333333333329</v>
      </c>
      <c r="N74" s="13">
        <f t="shared" si="916"/>
        <v>166.66666666666666</v>
      </c>
      <c r="O74" s="2">
        <f t="shared" si="917"/>
        <v>83.333333333333329</v>
      </c>
      <c r="P74" s="7">
        <f t="shared" si="333"/>
        <v>9472.1117187500004</v>
      </c>
      <c r="Q74" s="15">
        <f t="shared" si="883"/>
        <v>24974.646513281252</v>
      </c>
      <c r="R74" s="21">
        <f t="shared" si="884"/>
        <v>-21897.524901631838</v>
      </c>
      <c r="S74" s="4"/>
      <c r="T74" s="6">
        <f t="shared" si="918"/>
        <v>2343.0833333333339</v>
      </c>
      <c r="U74" s="10"/>
      <c r="V74" s="6">
        <f t="shared" si="918"/>
        <v>2343.0833333333339</v>
      </c>
      <c r="X74" s="6">
        <f t="shared" si="918"/>
        <v>2343.0833333333339</v>
      </c>
      <c r="Z74" s="6">
        <f t="shared" si="919"/>
        <v>2343.0833333333339</v>
      </c>
      <c r="AB74" s="6">
        <f t="shared" ref="AB74:AD74" si="932">AB73+(365/12)</f>
        <v>2343.0833333333339</v>
      </c>
      <c r="AD74" s="6">
        <f t="shared" si="932"/>
        <v>2343.0833333333339</v>
      </c>
      <c r="AE74" s="11">
        <f t="shared" si="807"/>
        <v>-21897.524901631838</v>
      </c>
      <c r="AF74" s="6">
        <f t="shared" ref="AF74:AH74" si="933">AF73+(365/12)</f>
        <v>2343.0833333333339</v>
      </c>
      <c r="AG74" s="11">
        <f t="shared" si="809"/>
        <v>-21897.524901631838</v>
      </c>
      <c r="AH74" s="6">
        <f t="shared" si="933"/>
        <v>2343.0833333333339</v>
      </c>
      <c r="AI74" s="11">
        <f t="shared" si="810"/>
        <v>-21897.524901631838</v>
      </c>
      <c r="AJ74" s="6">
        <f t="shared" ref="AJ74:AL74" si="934">AJ73+(365/12)</f>
        <v>2343.0833333333339</v>
      </c>
      <c r="AK74" s="11">
        <f t="shared" si="812"/>
        <v>-21897.524901631838</v>
      </c>
      <c r="AL74" s="6">
        <f t="shared" si="934"/>
        <v>2343.0833333333339</v>
      </c>
      <c r="AM74" s="11">
        <f t="shared" si="813"/>
        <v>-21897.524901631838</v>
      </c>
      <c r="AN74" s="6">
        <f t="shared" ref="AN74:AP74" si="935">AN73+(365/12)</f>
        <v>2343.0833333333339</v>
      </c>
      <c r="AO74" s="11">
        <f t="shared" si="815"/>
        <v>-21897.524901631838</v>
      </c>
      <c r="AP74" s="6">
        <f t="shared" si="935"/>
        <v>2343.0833333333339</v>
      </c>
      <c r="AQ74" s="11">
        <f t="shared" si="816"/>
        <v>-21897.524901631838</v>
      </c>
      <c r="AR74" s="6">
        <f t="shared" ref="AR74:AT74" si="936">AR73+(365/12)</f>
        <v>2343.0833333333339</v>
      </c>
      <c r="AS74" s="11">
        <f t="shared" si="818"/>
        <v>-21897.524901631838</v>
      </c>
      <c r="AT74" s="6">
        <f t="shared" si="936"/>
        <v>2343.0833333333339</v>
      </c>
      <c r="AU74" s="11">
        <f t="shared" si="819"/>
        <v>-21897.524901631838</v>
      </c>
      <c r="AV74" s="6">
        <f t="shared" ref="AV74:AX74" si="937">AV73+(365/12)</f>
        <v>2343.0833333333339</v>
      </c>
      <c r="AW74" s="11">
        <f t="shared" si="821"/>
        <v>-21897.524901631838</v>
      </c>
      <c r="AX74" s="6">
        <f t="shared" si="937"/>
        <v>2343.0833333333339</v>
      </c>
      <c r="AY74" s="11">
        <f t="shared" si="822"/>
        <v>-21897.524901631838</v>
      </c>
      <c r="AZ74" s="6">
        <f t="shared" ref="AZ74:BB74" si="938">AZ73+(365/12)</f>
        <v>2343.0833333333339</v>
      </c>
      <c r="BA74" s="11">
        <f t="shared" si="824"/>
        <v>-21897.524901631838</v>
      </c>
      <c r="BB74" s="6">
        <f t="shared" si="938"/>
        <v>2343.0833333333339</v>
      </c>
      <c r="BC74" s="11">
        <f t="shared" si="825"/>
        <v>-21897.524901631838</v>
      </c>
      <c r="BD74" s="6">
        <f t="shared" ref="BD74:BF74" si="939">BD73+(365/12)</f>
        <v>2343.0833333333339</v>
      </c>
      <c r="BE74" s="11">
        <f t="shared" si="827"/>
        <v>-21897.524901631838</v>
      </c>
      <c r="BF74" s="6">
        <f t="shared" si="939"/>
        <v>2343.0833333333339</v>
      </c>
      <c r="BG74" s="11">
        <f t="shared" si="828"/>
        <v>-21897.524901631838</v>
      </c>
      <c r="BH74" s="6">
        <f t="shared" ref="BH74:BJ74" si="940">BH73+(365/12)</f>
        <v>2343.0833333333339</v>
      </c>
      <c r="BI74" s="11">
        <f t="shared" si="830"/>
        <v>-21897.524901631838</v>
      </c>
      <c r="BJ74" s="6">
        <f t="shared" si="940"/>
        <v>2343.0833333333339</v>
      </c>
      <c r="BK74" s="11">
        <f t="shared" si="831"/>
        <v>-21897.524901631838</v>
      </c>
      <c r="BL74" s="6">
        <f t="shared" ref="BL74:BN74" si="941">BL73+(365/12)</f>
        <v>2343.0833333333339</v>
      </c>
      <c r="BM74" s="11">
        <f t="shared" si="833"/>
        <v>-21897.524901631838</v>
      </c>
      <c r="BN74" s="6">
        <f t="shared" si="941"/>
        <v>2343.0833333333339</v>
      </c>
      <c r="BO74" s="11">
        <f t="shared" si="834"/>
        <v>-21897.524901631838</v>
      </c>
      <c r="BP74" s="6">
        <f t="shared" ref="BP74:BR74" si="942">BP73+(365/12)</f>
        <v>2343.0833333333339</v>
      </c>
      <c r="BQ74" s="11">
        <f t="shared" si="836"/>
        <v>-21897.524901631838</v>
      </c>
      <c r="BR74" s="6">
        <f t="shared" si="942"/>
        <v>2343.0833333333339</v>
      </c>
      <c r="BS74" s="11">
        <f t="shared" si="837"/>
        <v>-21897.524901631838</v>
      </c>
      <c r="BT74" s="6">
        <f t="shared" ref="BT74:BV74" si="943">BT73+(365/12)</f>
        <v>2343.0833333333339</v>
      </c>
      <c r="BU74" s="11">
        <f t="shared" si="839"/>
        <v>-21897.524901631838</v>
      </c>
      <c r="BV74" s="6">
        <f t="shared" si="943"/>
        <v>2343.0833333333339</v>
      </c>
      <c r="BW74" s="11">
        <f t="shared" si="840"/>
        <v>-21897.524901631838</v>
      </c>
      <c r="BX74" s="6">
        <f t="shared" si="841"/>
        <v>2343.0833333333339</v>
      </c>
      <c r="BY74" s="11">
        <f t="shared" si="842"/>
        <v>-21897.524901631838</v>
      </c>
      <c r="BZ74" s="72">
        <f t="shared" si="841"/>
        <v>2343.0833333333339</v>
      </c>
      <c r="CA74" s="11">
        <f t="shared" si="843"/>
        <v>-21897.524901631838</v>
      </c>
      <c r="CB74" s="4"/>
    </row>
    <row r="75" spans="1:80">
      <c r="A75" s="1" t="str">
        <f t="shared" si="186"/>
        <v/>
      </c>
      <c r="B75" s="1">
        <f t="shared" si="897"/>
        <v>69</v>
      </c>
      <c r="C75" s="13">
        <f t="shared" si="912"/>
        <v>2684785.3597092065</v>
      </c>
      <c r="D75" s="2">
        <f t="shared" si="913"/>
        <v>47863.661751499727</v>
      </c>
      <c r="E75" s="15">
        <f t="shared" si="880"/>
        <v>22431.79965751497</v>
      </c>
      <c r="F75" s="15">
        <f t="shared" si="331"/>
        <v>25431.862093984757</v>
      </c>
      <c r="G75" s="21">
        <f t="shared" si="332"/>
        <v>22431.79965751497</v>
      </c>
      <c r="H75" s="23">
        <f t="shared" si="881"/>
        <v>69</v>
      </c>
      <c r="I75" s="19">
        <f t="shared" si="882"/>
        <v>31907.0390625</v>
      </c>
      <c r="J75" s="22">
        <f t="shared" si="898"/>
        <v>31907.0390625</v>
      </c>
      <c r="K75" s="12">
        <f t="shared" si="899"/>
        <v>5255.0502505000004</v>
      </c>
      <c r="L75" s="2">
        <f t="shared" si="914"/>
        <v>416.66666666666669</v>
      </c>
      <c r="M75" s="2">
        <f t="shared" si="915"/>
        <v>83.333333333333329</v>
      </c>
      <c r="N75" s="13">
        <f t="shared" si="916"/>
        <v>166.66666666666666</v>
      </c>
      <c r="O75" s="2">
        <f t="shared" si="917"/>
        <v>83.333333333333329</v>
      </c>
      <c r="P75" s="7">
        <f t="shared" si="333"/>
        <v>9472.1117187500004</v>
      </c>
      <c r="Q75" s="15">
        <f t="shared" si="883"/>
        <v>24974.646513281252</v>
      </c>
      <c r="R75" s="21">
        <f t="shared" si="884"/>
        <v>-21962.639394546353</v>
      </c>
      <c r="S75" s="4"/>
      <c r="T75" s="6">
        <f t="shared" si="918"/>
        <v>2373.5000000000005</v>
      </c>
      <c r="U75" s="10"/>
      <c r="V75" s="6">
        <f t="shared" si="918"/>
        <v>2373.5000000000005</v>
      </c>
      <c r="X75" s="6">
        <f t="shared" si="918"/>
        <v>2373.5000000000005</v>
      </c>
      <c r="Z75" s="6">
        <f t="shared" si="919"/>
        <v>2373.5000000000005</v>
      </c>
      <c r="AB75" s="6">
        <f t="shared" ref="AB75:AD75" si="944">AB74+(365/12)</f>
        <v>2373.5000000000005</v>
      </c>
      <c r="AD75" s="6">
        <f t="shared" si="944"/>
        <v>2373.5000000000005</v>
      </c>
      <c r="AE75" s="11">
        <f t="shared" si="807"/>
        <v>-21962.639394546353</v>
      </c>
      <c r="AF75" s="6">
        <f t="shared" ref="AF75:AH75" si="945">AF74+(365/12)</f>
        <v>2373.5000000000005</v>
      </c>
      <c r="AG75" s="11">
        <f t="shared" si="809"/>
        <v>-21962.639394546353</v>
      </c>
      <c r="AH75" s="6">
        <f t="shared" si="945"/>
        <v>2373.5000000000005</v>
      </c>
      <c r="AI75" s="11">
        <f t="shared" si="810"/>
        <v>-21962.639394546353</v>
      </c>
      <c r="AJ75" s="6">
        <f t="shared" ref="AJ75:AL75" si="946">AJ74+(365/12)</f>
        <v>2373.5000000000005</v>
      </c>
      <c r="AK75" s="11">
        <f t="shared" si="812"/>
        <v>-21962.639394546353</v>
      </c>
      <c r="AL75" s="6">
        <f t="shared" si="946"/>
        <v>2373.5000000000005</v>
      </c>
      <c r="AM75" s="11">
        <f t="shared" si="813"/>
        <v>-21962.639394546353</v>
      </c>
      <c r="AN75" s="6">
        <f t="shared" ref="AN75:AP75" si="947">AN74+(365/12)</f>
        <v>2373.5000000000005</v>
      </c>
      <c r="AO75" s="11">
        <f t="shared" si="815"/>
        <v>-21962.639394546353</v>
      </c>
      <c r="AP75" s="6">
        <f t="shared" si="947"/>
        <v>2373.5000000000005</v>
      </c>
      <c r="AQ75" s="11">
        <f t="shared" si="816"/>
        <v>-21962.639394546353</v>
      </c>
      <c r="AR75" s="6">
        <f t="shared" ref="AR75:AT75" si="948">AR74+(365/12)</f>
        <v>2373.5000000000005</v>
      </c>
      <c r="AS75" s="11">
        <f t="shared" si="818"/>
        <v>-21962.639394546353</v>
      </c>
      <c r="AT75" s="6">
        <f t="shared" si="948"/>
        <v>2373.5000000000005</v>
      </c>
      <c r="AU75" s="11">
        <f t="shared" si="819"/>
        <v>-21962.639394546353</v>
      </c>
      <c r="AV75" s="6">
        <f t="shared" ref="AV75:AX75" si="949">AV74+(365/12)</f>
        <v>2373.5000000000005</v>
      </c>
      <c r="AW75" s="11">
        <f t="shared" si="821"/>
        <v>-21962.639394546353</v>
      </c>
      <c r="AX75" s="6">
        <f t="shared" si="949"/>
        <v>2373.5000000000005</v>
      </c>
      <c r="AY75" s="11">
        <f t="shared" si="822"/>
        <v>-21962.639394546353</v>
      </c>
      <c r="AZ75" s="6">
        <f t="shared" ref="AZ75:BB75" si="950">AZ74+(365/12)</f>
        <v>2373.5000000000005</v>
      </c>
      <c r="BA75" s="11">
        <f t="shared" si="824"/>
        <v>-21962.639394546353</v>
      </c>
      <c r="BB75" s="6">
        <f t="shared" si="950"/>
        <v>2373.5000000000005</v>
      </c>
      <c r="BC75" s="11">
        <f t="shared" si="825"/>
        <v>-21962.639394546353</v>
      </c>
      <c r="BD75" s="6">
        <f t="shared" ref="BD75:BF75" si="951">BD74+(365/12)</f>
        <v>2373.5000000000005</v>
      </c>
      <c r="BE75" s="11">
        <f t="shared" si="827"/>
        <v>-21962.639394546353</v>
      </c>
      <c r="BF75" s="6">
        <f t="shared" si="951"/>
        <v>2373.5000000000005</v>
      </c>
      <c r="BG75" s="11">
        <f t="shared" si="828"/>
        <v>-21962.639394546353</v>
      </c>
      <c r="BH75" s="6">
        <f t="shared" ref="BH75:BJ75" si="952">BH74+(365/12)</f>
        <v>2373.5000000000005</v>
      </c>
      <c r="BI75" s="11">
        <f t="shared" si="830"/>
        <v>-21962.639394546353</v>
      </c>
      <c r="BJ75" s="6">
        <f t="shared" si="952"/>
        <v>2373.5000000000005</v>
      </c>
      <c r="BK75" s="11">
        <f t="shared" si="831"/>
        <v>-21962.639394546353</v>
      </c>
      <c r="BL75" s="6">
        <f t="shared" ref="BL75:BN75" si="953">BL74+(365/12)</f>
        <v>2373.5000000000005</v>
      </c>
      <c r="BM75" s="11">
        <f t="shared" si="833"/>
        <v>-21962.639394546353</v>
      </c>
      <c r="BN75" s="6">
        <f t="shared" si="953"/>
        <v>2373.5000000000005</v>
      </c>
      <c r="BO75" s="11">
        <f t="shared" si="834"/>
        <v>-21962.639394546353</v>
      </c>
      <c r="BP75" s="6">
        <f t="shared" ref="BP75:BR75" si="954">BP74+(365/12)</f>
        <v>2373.5000000000005</v>
      </c>
      <c r="BQ75" s="11">
        <f t="shared" si="836"/>
        <v>-21962.639394546353</v>
      </c>
      <c r="BR75" s="6">
        <f t="shared" si="954"/>
        <v>2373.5000000000005</v>
      </c>
      <c r="BS75" s="11">
        <f t="shared" si="837"/>
        <v>-21962.639394546353</v>
      </c>
      <c r="BT75" s="6">
        <f t="shared" ref="BT75:BV75" si="955">BT74+(365/12)</f>
        <v>2373.5000000000005</v>
      </c>
      <c r="BU75" s="11">
        <f t="shared" si="839"/>
        <v>-21962.639394546353</v>
      </c>
      <c r="BV75" s="6">
        <f t="shared" si="955"/>
        <v>2373.5000000000005</v>
      </c>
      <c r="BW75" s="11">
        <f t="shared" si="840"/>
        <v>-21962.639394546353</v>
      </c>
      <c r="BX75" s="6">
        <f t="shared" si="841"/>
        <v>2373.5000000000005</v>
      </c>
      <c r="BY75" s="11">
        <f t="shared" si="842"/>
        <v>-21962.639394546353</v>
      </c>
      <c r="BZ75" s="72">
        <f t="shared" si="841"/>
        <v>2373.5000000000005</v>
      </c>
      <c r="CA75" s="11">
        <f t="shared" si="843"/>
        <v>-21962.639394546353</v>
      </c>
      <c r="CB75" s="4"/>
    </row>
    <row r="76" spans="1:80">
      <c r="A76" s="1" t="str">
        <f t="shared" si="186"/>
        <v/>
      </c>
      <c r="B76" s="1">
        <f t="shared" si="897"/>
        <v>70</v>
      </c>
      <c r="C76" s="13">
        <f t="shared" si="912"/>
        <v>2659353.4976152219</v>
      </c>
      <c r="D76" s="2">
        <f t="shared" si="913"/>
        <v>47863.661751499727</v>
      </c>
      <c r="E76" s="15">
        <f t="shared" si="880"/>
        <v>22219.312490394987</v>
      </c>
      <c r="F76" s="15">
        <f t="shared" si="331"/>
        <v>25644.34926110474</v>
      </c>
      <c r="G76" s="21">
        <f t="shared" si="332"/>
        <v>22219.312490394987</v>
      </c>
      <c r="H76" s="23">
        <f t="shared" si="881"/>
        <v>70</v>
      </c>
      <c r="I76" s="19">
        <f t="shared" si="882"/>
        <v>31907.0390625</v>
      </c>
      <c r="J76" s="22">
        <f t="shared" si="898"/>
        <v>31907.0390625</v>
      </c>
      <c r="K76" s="12">
        <f t="shared" si="899"/>
        <v>5255.0502505000004</v>
      </c>
      <c r="L76" s="2">
        <f t="shared" si="914"/>
        <v>416.66666666666669</v>
      </c>
      <c r="M76" s="2">
        <f t="shared" si="915"/>
        <v>83.333333333333329</v>
      </c>
      <c r="N76" s="13">
        <f t="shared" si="916"/>
        <v>166.66666666666666</v>
      </c>
      <c r="O76" s="2">
        <f t="shared" si="917"/>
        <v>83.333333333333329</v>
      </c>
      <c r="P76" s="7">
        <f t="shared" si="333"/>
        <v>9472.1117187500004</v>
      </c>
      <c r="Q76" s="15">
        <f t="shared" si="883"/>
        <v>24974.646513281252</v>
      </c>
      <c r="R76" s="21">
        <f t="shared" si="884"/>
        <v>-22028.297929186421</v>
      </c>
      <c r="S76" s="4"/>
      <c r="T76" s="6">
        <f t="shared" si="918"/>
        <v>2403.916666666667</v>
      </c>
      <c r="U76" s="10"/>
      <c r="V76" s="6">
        <f t="shared" si="918"/>
        <v>2403.916666666667</v>
      </c>
      <c r="X76" s="6">
        <f t="shared" si="918"/>
        <v>2403.916666666667</v>
      </c>
      <c r="Z76" s="6">
        <f t="shared" si="919"/>
        <v>2403.916666666667</v>
      </c>
      <c r="AB76" s="6">
        <f t="shared" ref="AB76:AD76" si="956">AB75+(365/12)</f>
        <v>2403.916666666667</v>
      </c>
      <c r="AD76" s="6">
        <f t="shared" si="956"/>
        <v>2403.916666666667</v>
      </c>
      <c r="AE76" s="11">
        <f t="shared" si="807"/>
        <v>-22028.297929186421</v>
      </c>
      <c r="AF76" s="6">
        <f t="shared" ref="AF76:AH76" si="957">AF75+(365/12)</f>
        <v>2403.916666666667</v>
      </c>
      <c r="AG76" s="11">
        <f t="shared" si="809"/>
        <v>-22028.297929186421</v>
      </c>
      <c r="AH76" s="6">
        <f t="shared" si="957"/>
        <v>2403.916666666667</v>
      </c>
      <c r="AI76" s="11">
        <f t="shared" si="810"/>
        <v>-22028.297929186421</v>
      </c>
      <c r="AJ76" s="6">
        <f t="shared" ref="AJ76:AL76" si="958">AJ75+(365/12)</f>
        <v>2403.916666666667</v>
      </c>
      <c r="AK76" s="11">
        <f t="shared" si="812"/>
        <v>-22028.297929186421</v>
      </c>
      <c r="AL76" s="6">
        <f t="shared" si="958"/>
        <v>2403.916666666667</v>
      </c>
      <c r="AM76" s="11">
        <f t="shared" si="813"/>
        <v>-22028.297929186421</v>
      </c>
      <c r="AN76" s="6">
        <f t="shared" ref="AN76:AP76" si="959">AN75+(365/12)</f>
        <v>2403.916666666667</v>
      </c>
      <c r="AO76" s="11">
        <f t="shared" si="815"/>
        <v>-22028.297929186421</v>
      </c>
      <c r="AP76" s="6">
        <f t="shared" si="959"/>
        <v>2403.916666666667</v>
      </c>
      <c r="AQ76" s="11">
        <f t="shared" si="816"/>
        <v>-22028.297929186421</v>
      </c>
      <c r="AR76" s="6">
        <f t="shared" ref="AR76:AT76" si="960">AR75+(365/12)</f>
        <v>2403.916666666667</v>
      </c>
      <c r="AS76" s="11">
        <f t="shared" si="818"/>
        <v>-22028.297929186421</v>
      </c>
      <c r="AT76" s="6">
        <f t="shared" si="960"/>
        <v>2403.916666666667</v>
      </c>
      <c r="AU76" s="11">
        <f t="shared" si="819"/>
        <v>-22028.297929186421</v>
      </c>
      <c r="AV76" s="6">
        <f t="shared" ref="AV76:AX76" si="961">AV75+(365/12)</f>
        <v>2403.916666666667</v>
      </c>
      <c r="AW76" s="11">
        <f t="shared" si="821"/>
        <v>-22028.297929186421</v>
      </c>
      <c r="AX76" s="6">
        <f t="shared" si="961"/>
        <v>2403.916666666667</v>
      </c>
      <c r="AY76" s="11">
        <f t="shared" si="822"/>
        <v>-22028.297929186421</v>
      </c>
      <c r="AZ76" s="6">
        <f t="shared" ref="AZ76:BB76" si="962">AZ75+(365/12)</f>
        <v>2403.916666666667</v>
      </c>
      <c r="BA76" s="11">
        <f t="shared" si="824"/>
        <v>-22028.297929186421</v>
      </c>
      <c r="BB76" s="6">
        <f t="shared" si="962"/>
        <v>2403.916666666667</v>
      </c>
      <c r="BC76" s="11">
        <f t="shared" si="825"/>
        <v>-22028.297929186421</v>
      </c>
      <c r="BD76" s="6">
        <f t="shared" ref="BD76:BF76" si="963">BD75+(365/12)</f>
        <v>2403.916666666667</v>
      </c>
      <c r="BE76" s="11">
        <f t="shared" si="827"/>
        <v>-22028.297929186421</v>
      </c>
      <c r="BF76" s="6">
        <f t="shared" si="963"/>
        <v>2403.916666666667</v>
      </c>
      <c r="BG76" s="11">
        <f t="shared" si="828"/>
        <v>-22028.297929186421</v>
      </c>
      <c r="BH76" s="6">
        <f t="shared" ref="BH76:BJ76" si="964">BH75+(365/12)</f>
        <v>2403.916666666667</v>
      </c>
      <c r="BI76" s="11">
        <f t="shared" si="830"/>
        <v>-22028.297929186421</v>
      </c>
      <c r="BJ76" s="6">
        <f t="shared" si="964"/>
        <v>2403.916666666667</v>
      </c>
      <c r="BK76" s="11">
        <f t="shared" si="831"/>
        <v>-22028.297929186421</v>
      </c>
      <c r="BL76" s="6">
        <f t="shared" ref="BL76:BN76" si="965">BL75+(365/12)</f>
        <v>2403.916666666667</v>
      </c>
      <c r="BM76" s="11">
        <f t="shared" si="833"/>
        <v>-22028.297929186421</v>
      </c>
      <c r="BN76" s="6">
        <f t="shared" si="965"/>
        <v>2403.916666666667</v>
      </c>
      <c r="BO76" s="11">
        <f t="shared" si="834"/>
        <v>-22028.297929186421</v>
      </c>
      <c r="BP76" s="6">
        <f t="shared" ref="BP76:BR76" si="966">BP75+(365/12)</f>
        <v>2403.916666666667</v>
      </c>
      <c r="BQ76" s="11">
        <f t="shared" si="836"/>
        <v>-22028.297929186421</v>
      </c>
      <c r="BR76" s="6">
        <f t="shared" si="966"/>
        <v>2403.916666666667</v>
      </c>
      <c r="BS76" s="11">
        <f t="shared" si="837"/>
        <v>-22028.297929186421</v>
      </c>
      <c r="BT76" s="6">
        <f t="shared" ref="BT76:BV76" si="967">BT75+(365/12)</f>
        <v>2403.916666666667</v>
      </c>
      <c r="BU76" s="11">
        <f t="shared" si="839"/>
        <v>-22028.297929186421</v>
      </c>
      <c r="BV76" s="6">
        <f t="shared" si="967"/>
        <v>2403.916666666667</v>
      </c>
      <c r="BW76" s="11">
        <f t="shared" si="840"/>
        <v>-22028.297929186421</v>
      </c>
      <c r="BX76" s="6">
        <f t="shared" si="841"/>
        <v>2403.916666666667</v>
      </c>
      <c r="BY76" s="11">
        <f t="shared" si="842"/>
        <v>-22028.297929186421</v>
      </c>
      <c r="BZ76" s="72">
        <f t="shared" si="841"/>
        <v>2403.916666666667</v>
      </c>
      <c r="CA76" s="11">
        <f t="shared" si="843"/>
        <v>-22028.297929186421</v>
      </c>
      <c r="CB76" s="4"/>
    </row>
    <row r="77" spans="1:80">
      <c r="A77" s="1" t="str">
        <f t="shared" si="186"/>
        <v/>
      </c>
      <c r="B77" s="1">
        <f t="shared" si="897"/>
        <v>71</v>
      </c>
      <c r="C77" s="13">
        <f t="shared" si="912"/>
        <v>2633709.1483541173</v>
      </c>
      <c r="D77" s="2">
        <f t="shared" si="913"/>
        <v>47863.661751499727</v>
      </c>
      <c r="E77" s="15">
        <f t="shared" si="880"/>
        <v>22005.049959912943</v>
      </c>
      <c r="F77" s="15">
        <f t="shared" si="331"/>
        <v>25858.611791586784</v>
      </c>
      <c r="G77" s="21">
        <f t="shared" si="332"/>
        <v>22005.049959912943</v>
      </c>
      <c r="H77" s="23">
        <f t="shared" si="881"/>
        <v>71</v>
      </c>
      <c r="I77" s="19">
        <f t="shared" si="882"/>
        <v>31907.0390625</v>
      </c>
      <c r="J77" s="22">
        <f t="shared" si="898"/>
        <v>31907.0390625</v>
      </c>
      <c r="K77" s="12">
        <f t="shared" si="899"/>
        <v>5255.0502505000004</v>
      </c>
      <c r="L77" s="2">
        <f t="shared" si="914"/>
        <v>416.66666666666669</v>
      </c>
      <c r="M77" s="2">
        <f t="shared" si="915"/>
        <v>83.333333333333329</v>
      </c>
      <c r="N77" s="13">
        <f t="shared" si="916"/>
        <v>166.66666666666666</v>
      </c>
      <c r="O77" s="2">
        <f t="shared" si="917"/>
        <v>83.333333333333329</v>
      </c>
      <c r="P77" s="7">
        <f t="shared" si="333"/>
        <v>9472.1117187500004</v>
      </c>
      <c r="Q77" s="15">
        <f t="shared" si="883"/>
        <v>24974.646513281252</v>
      </c>
      <c r="R77" s="21">
        <f t="shared" si="884"/>
        <v>-22094.505051105374</v>
      </c>
      <c r="S77" s="4"/>
      <c r="T77" s="6">
        <f t="shared" si="918"/>
        <v>2434.3333333333335</v>
      </c>
      <c r="U77" s="10"/>
      <c r="V77" s="6">
        <f t="shared" si="918"/>
        <v>2434.3333333333335</v>
      </c>
      <c r="X77" s="6">
        <f t="shared" si="918"/>
        <v>2434.3333333333335</v>
      </c>
      <c r="Z77" s="6">
        <f t="shared" si="919"/>
        <v>2434.3333333333335</v>
      </c>
      <c r="AB77" s="6">
        <f t="shared" ref="AB77:AD77" si="968">AB76+(365/12)</f>
        <v>2434.3333333333335</v>
      </c>
      <c r="AD77" s="6">
        <f t="shared" si="968"/>
        <v>2434.3333333333335</v>
      </c>
      <c r="AE77" s="11">
        <f t="shared" si="807"/>
        <v>-22094.505051105374</v>
      </c>
      <c r="AF77" s="6">
        <f t="shared" ref="AF77:AH77" si="969">AF76+(365/12)</f>
        <v>2434.3333333333335</v>
      </c>
      <c r="AG77" s="11">
        <f t="shared" si="809"/>
        <v>-22094.505051105374</v>
      </c>
      <c r="AH77" s="6">
        <f t="shared" si="969"/>
        <v>2434.3333333333335</v>
      </c>
      <c r="AI77" s="11">
        <f t="shared" si="810"/>
        <v>-22094.505051105374</v>
      </c>
      <c r="AJ77" s="6">
        <f t="shared" ref="AJ77:AL77" si="970">AJ76+(365/12)</f>
        <v>2434.3333333333335</v>
      </c>
      <c r="AK77" s="11">
        <f t="shared" si="812"/>
        <v>-22094.505051105374</v>
      </c>
      <c r="AL77" s="6">
        <f t="shared" si="970"/>
        <v>2434.3333333333335</v>
      </c>
      <c r="AM77" s="11">
        <f t="shared" si="813"/>
        <v>-22094.505051105374</v>
      </c>
      <c r="AN77" s="6">
        <f t="shared" ref="AN77:AP77" si="971">AN76+(365/12)</f>
        <v>2434.3333333333335</v>
      </c>
      <c r="AO77" s="11">
        <f t="shared" si="815"/>
        <v>-22094.505051105374</v>
      </c>
      <c r="AP77" s="6">
        <f t="shared" si="971"/>
        <v>2434.3333333333335</v>
      </c>
      <c r="AQ77" s="11">
        <f t="shared" si="816"/>
        <v>-22094.505051105374</v>
      </c>
      <c r="AR77" s="6">
        <f t="shared" ref="AR77:AT77" si="972">AR76+(365/12)</f>
        <v>2434.3333333333335</v>
      </c>
      <c r="AS77" s="11">
        <f t="shared" si="818"/>
        <v>-22094.505051105374</v>
      </c>
      <c r="AT77" s="6">
        <f t="shared" si="972"/>
        <v>2434.3333333333335</v>
      </c>
      <c r="AU77" s="11">
        <f t="shared" si="819"/>
        <v>-22094.505051105374</v>
      </c>
      <c r="AV77" s="6">
        <f t="shared" ref="AV77:AX77" si="973">AV76+(365/12)</f>
        <v>2434.3333333333335</v>
      </c>
      <c r="AW77" s="11">
        <f t="shared" si="821"/>
        <v>-22094.505051105374</v>
      </c>
      <c r="AX77" s="6">
        <f t="shared" si="973"/>
        <v>2434.3333333333335</v>
      </c>
      <c r="AY77" s="11">
        <f t="shared" si="822"/>
        <v>-22094.505051105374</v>
      </c>
      <c r="AZ77" s="6">
        <f t="shared" ref="AZ77:BB77" si="974">AZ76+(365/12)</f>
        <v>2434.3333333333335</v>
      </c>
      <c r="BA77" s="11">
        <f t="shared" si="824"/>
        <v>-22094.505051105374</v>
      </c>
      <c r="BB77" s="6">
        <f t="shared" si="974"/>
        <v>2434.3333333333335</v>
      </c>
      <c r="BC77" s="11">
        <f t="shared" si="825"/>
        <v>-22094.505051105374</v>
      </c>
      <c r="BD77" s="6">
        <f t="shared" ref="BD77:BF77" si="975">BD76+(365/12)</f>
        <v>2434.3333333333335</v>
      </c>
      <c r="BE77" s="11">
        <f t="shared" si="827"/>
        <v>-22094.505051105374</v>
      </c>
      <c r="BF77" s="6">
        <f t="shared" si="975"/>
        <v>2434.3333333333335</v>
      </c>
      <c r="BG77" s="11">
        <f t="shared" si="828"/>
        <v>-22094.505051105374</v>
      </c>
      <c r="BH77" s="6">
        <f t="shared" ref="BH77:BJ77" si="976">BH76+(365/12)</f>
        <v>2434.3333333333335</v>
      </c>
      <c r="BI77" s="11">
        <f t="shared" si="830"/>
        <v>-22094.505051105374</v>
      </c>
      <c r="BJ77" s="6">
        <f t="shared" si="976"/>
        <v>2434.3333333333335</v>
      </c>
      <c r="BK77" s="11">
        <f t="shared" si="831"/>
        <v>-22094.505051105374</v>
      </c>
      <c r="BL77" s="6">
        <f t="shared" ref="BL77:BN77" si="977">BL76+(365/12)</f>
        <v>2434.3333333333335</v>
      </c>
      <c r="BM77" s="11">
        <f t="shared" si="833"/>
        <v>-22094.505051105374</v>
      </c>
      <c r="BN77" s="6">
        <f t="shared" si="977"/>
        <v>2434.3333333333335</v>
      </c>
      <c r="BO77" s="11">
        <f t="shared" si="834"/>
        <v>-22094.505051105374</v>
      </c>
      <c r="BP77" s="6">
        <f t="shared" ref="BP77:BR77" si="978">BP76+(365/12)</f>
        <v>2434.3333333333335</v>
      </c>
      <c r="BQ77" s="11">
        <f t="shared" si="836"/>
        <v>-22094.505051105374</v>
      </c>
      <c r="BR77" s="6">
        <f t="shared" si="978"/>
        <v>2434.3333333333335</v>
      </c>
      <c r="BS77" s="11">
        <f t="shared" si="837"/>
        <v>-22094.505051105374</v>
      </c>
      <c r="BT77" s="6">
        <f t="shared" ref="BT77:BV77" si="979">BT76+(365/12)</f>
        <v>2434.3333333333335</v>
      </c>
      <c r="BU77" s="11">
        <f t="shared" si="839"/>
        <v>-22094.505051105374</v>
      </c>
      <c r="BV77" s="6">
        <f t="shared" si="979"/>
        <v>2434.3333333333335</v>
      </c>
      <c r="BW77" s="11">
        <f t="shared" si="840"/>
        <v>-22094.505051105374</v>
      </c>
      <c r="BX77" s="6">
        <f t="shared" si="841"/>
        <v>2434.3333333333335</v>
      </c>
      <c r="BY77" s="11">
        <f t="shared" si="842"/>
        <v>-22094.505051105374</v>
      </c>
      <c r="BZ77" s="72">
        <f t="shared" si="841"/>
        <v>2434.3333333333335</v>
      </c>
      <c r="CA77" s="11">
        <f t="shared" si="843"/>
        <v>-22094.505051105374</v>
      </c>
      <c r="CB77" s="4"/>
    </row>
    <row r="78" spans="1:80">
      <c r="A78" s="1" t="str">
        <f t="shared" si="186"/>
        <v/>
      </c>
      <c r="B78" s="1">
        <f t="shared" si="897"/>
        <v>72</v>
      </c>
      <c r="C78" s="13">
        <f t="shared" si="912"/>
        <v>2607850.5365625303</v>
      </c>
      <c r="D78" s="2">
        <f t="shared" si="913"/>
        <v>47863.661751499727</v>
      </c>
      <c r="E78" s="15">
        <f t="shared" si="880"/>
        <v>21788.997232631551</v>
      </c>
      <c r="F78" s="15">
        <f t="shared" si="331"/>
        <v>26074.664518868176</v>
      </c>
      <c r="G78" s="21">
        <f t="shared" si="332"/>
        <v>21788.997232631551</v>
      </c>
      <c r="H78" s="23">
        <f t="shared" si="881"/>
        <v>72</v>
      </c>
      <c r="I78" s="19">
        <f t="shared" si="882"/>
        <v>31907.0390625</v>
      </c>
      <c r="J78" s="22">
        <f t="shared" si="898"/>
        <v>31907.0390625</v>
      </c>
      <c r="K78" s="12">
        <f t="shared" si="899"/>
        <v>5255.0502505000004</v>
      </c>
      <c r="L78" s="2">
        <f t="shared" si="914"/>
        <v>416.66666666666669</v>
      </c>
      <c r="M78" s="2">
        <f t="shared" si="915"/>
        <v>83.333333333333329</v>
      </c>
      <c r="N78" s="13">
        <f t="shared" si="916"/>
        <v>166.66666666666666</v>
      </c>
      <c r="O78" s="2">
        <f t="shared" si="917"/>
        <v>83.333333333333329</v>
      </c>
      <c r="P78" s="7">
        <f t="shared" si="333"/>
        <v>9472.1117187500004</v>
      </c>
      <c r="Q78" s="15">
        <f t="shared" si="883"/>
        <v>24974.646513281252</v>
      </c>
      <c r="R78" s="21">
        <f t="shared" si="884"/>
        <v>-22161.265343835326</v>
      </c>
      <c r="S78" s="4"/>
      <c r="T78" s="6">
        <f t="shared" si="918"/>
        <v>2464.75</v>
      </c>
      <c r="U78" s="10"/>
      <c r="V78" s="6">
        <f t="shared" si="918"/>
        <v>2464.75</v>
      </c>
      <c r="X78" s="6">
        <f t="shared" si="918"/>
        <v>2464.75</v>
      </c>
      <c r="Z78" s="6">
        <f t="shared" si="919"/>
        <v>2464.75</v>
      </c>
      <c r="AB78" s="6">
        <f t="shared" ref="AB78:AD78" si="980">AB77+(365/12)</f>
        <v>2464.75</v>
      </c>
      <c r="AD78" s="6">
        <f t="shared" si="980"/>
        <v>2464.75</v>
      </c>
      <c r="AE78" s="11">
        <f t="shared" si="807"/>
        <v>-22161.265343835326</v>
      </c>
      <c r="AF78" s="6">
        <f t="shared" ref="AF78:AH78" si="981">AF77+(365/12)</f>
        <v>2464.75</v>
      </c>
      <c r="AG78" s="11">
        <f t="shared" si="809"/>
        <v>-22161.265343835326</v>
      </c>
      <c r="AH78" s="6">
        <f t="shared" si="981"/>
        <v>2464.75</v>
      </c>
      <c r="AI78" s="11">
        <f t="shared" si="810"/>
        <v>-22161.265343835326</v>
      </c>
      <c r="AJ78" s="6">
        <f t="shared" ref="AJ78:AL78" si="982">AJ77+(365/12)</f>
        <v>2464.75</v>
      </c>
      <c r="AK78" s="11">
        <f t="shared" si="812"/>
        <v>-22161.265343835326</v>
      </c>
      <c r="AL78" s="6">
        <f t="shared" si="982"/>
        <v>2464.75</v>
      </c>
      <c r="AM78" s="11">
        <f t="shared" si="813"/>
        <v>-22161.265343835326</v>
      </c>
      <c r="AN78" s="6">
        <f t="shared" ref="AN78:AP78" si="983">AN77+(365/12)</f>
        <v>2464.75</v>
      </c>
      <c r="AO78" s="11">
        <f t="shared" si="815"/>
        <v>-22161.265343835326</v>
      </c>
      <c r="AP78" s="6">
        <f t="shared" si="983"/>
        <v>2464.75</v>
      </c>
      <c r="AQ78" s="11">
        <f t="shared" si="816"/>
        <v>-22161.265343835326</v>
      </c>
      <c r="AR78" s="6">
        <f t="shared" ref="AR78:AT78" si="984">AR77+(365/12)</f>
        <v>2464.75</v>
      </c>
      <c r="AS78" s="11">
        <f t="shared" si="818"/>
        <v>-22161.265343835326</v>
      </c>
      <c r="AT78" s="6">
        <f t="shared" si="984"/>
        <v>2464.75</v>
      </c>
      <c r="AU78" s="11">
        <f t="shared" si="819"/>
        <v>-22161.265343835326</v>
      </c>
      <c r="AV78" s="6">
        <f t="shared" ref="AV78:AX78" si="985">AV77+(365/12)</f>
        <v>2464.75</v>
      </c>
      <c r="AW78" s="11">
        <f t="shared" si="821"/>
        <v>-22161.265343835326</v>
      </c>
      <c r="AX78" s="6">
        <f t="shared" si="985"/>
        <v>2464.75</v>
      </c>
      <c r="AY78" s="11">
        <f t="shared" si="822"/>
        <v>-22161.265343835326</v>
      </c>
      <c r="AZ78" s="6">
        <f t="shared" ref="AZ78:BB78" si="986">AZ77+(365/12)</f>
        <v>2464.75</v>
      </c>
      <c r="BA78" s="11">
        <f t="shared" si="824"/>
        <v>-22161.265343835326</v>
      </c>
      <c r="BB78" s="6">
        <f t="shared" si="986"/>
        <v>2464.75</v>
      </c>
      <c r="BC78" s="11">
        <f t="shared" si="825"/>
        <v>-22161.265343835326</v>
      </c>
      <c r="BD78" s="6">
        <f t="shared" ref="BD78:BF78" si="987">BD77+(365/12)</f>
        <v>2464.75</v>
      </c>
      <c r="BE78" s="11">
        <f t="shared" si="827"/>
        <v>-22161.265343835326</v>
      </c>
      <c r="BF78" s="6">
        <f t="shared" si="987"/>
        <v>2464.75</v>
      </c>
      <c r="BG78" s="11">
        <f t="shared" si="828"/>
        <v>-22161.265343835326</v>
      </c>
      <c r="BH78" s="6">
        <f t="shared" ref="BH78:BJ78" si="988">BH77+(365/12)</f>
        <v>2464.75</v>
      </c>
      <c r="BI78" s="11">
        <f t="shared" si="830"/>
        <v>-22161.265343835326</v>
      </c>
      <c r="BJ78" s="6">
        <f t="shared" si="988"/>
        <v>2464.75</v>
      </c>
      <c r="BK78" s="11">
        <f t="shared" si="831"/>
        <v>-22161.265343835326</v>
      </c>
      <c r="BL78" s="6">
        <f t="shared" ref="BL78:BN78" si="989">BL77+(365/12)</f>
        <v>2464.75</v>
      </c>
      <c r="BM78" s="11">
        <f t="shared" si="833"/>
        <v>-22161.265343835326</v>
      </c>
      <c r="BN78" s="6">
        <f t="shared" si="989"/>
        <v>2464.75</v>
      </c>
      <c r="BO78" s="11">
        <f t="shared" si="834"/>
        <v>-22161.265343835326</v>
      </c>
      <c r="BP78" s="6">
        <f t="shared" ref="BP78:BR78" si="990">BP77+(365/12)</f>
        <v>2464.75</v>
      </c>
      <c r="BQ78" s="11">
        <f t="shared" si="836"/>
        <v>-22161.265343835326</v>
      </c>
      <c r="BR78" s="6">
        <f t="shared" si="990"/>
        <v>2464.75</v>
      </c>
      <c r="BS78" s="11">
        <f t="shared" si="837"/>
        <v>-22161.265343835326</v>
      </c>
      <c r="BT78" s="6">
        <f t="shared" ref="BT78:BV78" si="991">BT77+(365/12)</f>
        <v>2464.75</v>
      </c>
      <c r="BU78" s="11">
        <f t="shared" si="839"/>
        <v>-22161.265343835326</v>
      </c>
      <c r="BV78" s="6">
        <f t="shared" si="991"/>
        <v>2464.75</v>
      </c>
      <c r="BW78" s="11">
        <f t="shared" si="840"/>
        <v>-22161.265343835326</v>
      </c>
      <c r="BX78" s="6">
        <f t="shared" si="841"/>
        <v>2464.75</v>
      </c>
      <c r="BY78" s="11">
        <f t="shared" si="842"/>
        <v>-22161.265343835326</v>
      </c>
      <c r="BZ78" s="72">
        <f t="shared" si="841"/>
        <v>2464.75</v>
      </c>
      <c r="CA78" s="11">
        <f t="shared" si="843"/>
        <v>-22161.265343835326</v>
      </c>
      <c r="CB78" s="4"/>
    </row>
    <row r="79" spans="1:80">
      <c r="A79" s="18">
        <f t="shared" si="186"/>
        <v>7</v>
      </c>
      <c r="B79" s="18">
        <f t="shared" si="897"/>
        <v>73</v>
      </c>
      <c r="C79" s="19">
        <f t="shared" si="912"/>
        <v>2581775.8720436622</v>
      </c>
      <c r="D79" s="22">
        <f t="shared" si="913"/>
        <v>47863.661751499727</v>
      </c>
      <c r="E79" s="22">
        <f t="shared" si="880"/>
        <v>21571.139351177848</v>
      </c>
      <c r="F79" s="22">
        <f t="shared" si="331"/>
        <v>26292.522400321879</v>
      </c>
      <c r="G79" s="23">
        <f t="shared" si="332"/>
        <v>21571.139351177848</v>
      </c>
      <c r="H79" s="23">
        <f t="shared" si="881"/>
        <v>73</v>
      </c>
      <c r="I79" s="19">
        <f t="shared" si="882"/>
        <v>33502.391015624999</v>
      </c>
      <c r="J79" s="22">
        <f t="shared" si="898"/>
        <v>33502.391015624999</v>
      </c>
      <c r="K79" s="23">
        <f t="shared" si="899"/>
        <v>5307.6007530050001</v>
      </c>
      <c r="L79" s="22">
        <f t="shared" si="914"/>
        <v>416.66666666666669</v>
      </c>
      <c r="M79" s="22">
        <f t="shared" si="915"/>
        <v>83.333333333333329</v>
      </c>
      <c r="N79" s="19">
        <f t="shared" si="916"/>
        <v>166.66666666666666</v>
      </c>
      <c r="O79" s="22">
        <f t="shared" si="917"/>
        <v>83.333333333333329</v>
      </c>
      <c r="P79" s="18">
        <f t="shared" si="333"/>
        <v>9950.7173046874977</v>
      </c>
      <c r="Q79" s="22">
        <f t="shared" si="883"/>
        <v>26224.923838945309</v>
      </c>
      <c r="R79" s="23">
        <f t="shared" si="884"/>
        <v>-21030.856606045465</v>
      </c>
      <c r="S79" s="4"/>
      <c r="T79" s="6">
        <f t="shared" si="918"/>
        <v>2495.1666666666665</v>
      </c>
      <c r="U79" s="20"/>
      <c r="V79" s="6">
        <f t="shared" si="918"/>
        <v>2495.1666666666665</v>
      </c>
      <c r="W79" s="20"/>
      <c r="X79" s="6">
        <f t="shared" si="918"/>
        <v>2495.1666666666665</v>
      </c>
      <c r="Y79" s="20"/>
      <c r="Z79" s="6">
        <f t="shared" si="919"/>
        <v>2495.1666666666665</v>
      </c>
      <c r="AA79" s="20"/>
      <c r="AB79" s="6">
        <f t="shared" ref="AB79:AD79" si="992">AB78+(365/12)</f>
        <v>2495.1666666666665</v>
      </c>
      <c r="AC79" s="20"/>
      <c r="AD79" s="6">
        <f t="shared" si="992"/>
        <v>2495.1666666666665</v>
      </c>
      <c r="AE79" s="20">
        <f>value*(1+appr)^(A79-1)-C79-IF((A79-1)&lt;=penaltyy,sqft*pamt,0)</f>
        <v>6276029.127956342</v>
      </c>
      <c r="AF79" s="6">
        <f t="shared" ref="AF79:AH79" si="993">AF78+(365/12)</f>
        <v>2495.1666666666665</v>
      </c>
      <c r="AG79" s="20">
        <f t="shared" ref="AG79:AG90" si="994">R79</f>
        <v>-21030.856606045465</v>
      </c>
      <c r="AH79" s="6">
        <f t="shared" si="993"/>
        <v>2495.1666666666665</v>
      </c>
      <c r="AI79" s="20">
        <f t="shared" ref="AI79:AI90" si="995">R79</f>
        <v>-21030.856606045465</v>
      </c>
      <c r="AJ79" s="6">
        <f t="shared" ref="AJ79:AL79" si="996">AJ78+(365/12)</f>
        <v>2495.1666666666665</v>
      </c>
      <c r="AK79" s="20">
        <f t="shared" ref="AK79:AK90" si="997">R79</f>
        <v>-21030.856606045465</v>
      </c>
      <c r="AL79" s="6">
        <f t="shared" si="996"/>
        <v>2495.1666666666665</v>
      </c>
      <c r="AM79" s="20">
        <f t="shared" ref="AM79:AM90" si="998">R79</f>
        <v>-21030.856606045465</v>
      </c>
      <c r="AN79" s="6">
        <f t="shared" ref="AN79:AP79" si="999">AN78+(365/12)</f>
        <v>2495.1666666666665</v>
      </c>
      <c r="AO79" s="20">
        <f t="shared" ref="AO79:AO90" si="1000">R79</f>
        <v>-21030.856606045465</v>
      </c>
      <c r="AP79" s="6">
        <f t="shared" si="999"/>
        <v>2495.1666666666665</v>
      </c>
      <c r="AQ79" s="20">
        <f t="shared" ref="AQ79:AQ90" si="1001">R79</f>
        <v>-21030.856606045465</v>
      </c>
      <c r="AR79" s="6">
        <f t="shared" ref="AR79:AT79" si="1002">AR78+(365/12)</f>
        <v>2495.1666666666665</v>
      </c>
      <c r="AS79" s="20">
        <f t="shared" ref="AS79:AS90" si="1003">R79</f>
        <v>-21030.856606045465</v>
      </c>
      <c r="AT79" s="6">
        <f t="shared" si="1002"/>
        <v>2495.1666666666665</v>
      </c>
      <c r="AU79" s="20">
        <f t="shared" ref="AU79:AU90" si="1004">R79</f>
        <v>-21030.856606045465</v>
      </c>
      <c r="AV79" s="6">
        <f t="shared" ref="AV79:AX79" si="1005">AV78+(365/12)</f>
        <v>2495.1666666666665</v>
      </c>
      <c r="AW79" s="20">
        <f t="shared" ref="AW79:AW90" si="1006">R79</f>
        <v>-21030.856606045465</v>
      </c>
      <c r="AX79" s="6">
        <f t="shared" si="1005"/>
        <v>2495.1666666666665</v>
      </c>
      <c r="AY79" s="20">
        <f t="shared" ref="AY79:AY90" si="1007">R79</f>
        <v>-21030.856606045465</v>
      </c>
      <c r="AZ79" s="6">
        <f t="shared" ref="AZ79:BB79" si="1008">AZ78+(365/12)</f>
        <v>2495.1666666666665</v>
      </c>
      <c r="BA79" s="20">
        <f t="shared" ref="BA79:BA90" si="1009">R79</f>
        <v>-21030.856606045465</v>
      </c>
      <c r="BB79" s="6">
        <f t="shared" si="1008"/>
        <v>2495.1666666666665</v>
      </c>
      <c r="BC79" s="20">
        <f t="shared" ref="BC79:BC90" si="1010">R79</f>
        <v>-21030.856606045465</v>
      </c>
      <c r="BD79" s="6">
        <f t="shared" ref="BD79:BF79" si="1011">BD78+(365/12)</f>
        <v>2495.1666666666665</v>
      </c>
      <c r="BE79" s="20">
        <f t="shared" ref="BE79:BE90" si="1012">R79</f>
        <v>-21030.856606045465</v>
      </c>
      <c r="BF79" s="6">
        <f t="shared" si="1011"/>
        <v>2495.1666666666665</v>
      </c>
      <c r="BG79" s="20">
        <f t="shared" ref="BG79:BG90" si="1013">R79</f>
        <v>-21030.856606045465</v>
      </c>
      <c r="BH79" s="6">
        <f t="shared" ref="BH79:BJ79" si="1014">BH78+(365/12)</f>
        <v>2495.1666666666665</v>
      </c>
      <c r="BI79" s="20">
        <f t="shared" ref="BI79:BI90" si="1015">R79</f>
        <v>-21030.856606045465</v>
      </c>
      <c r="BJ79" s="6">
        <f t="shared" si="1014"/>
        <v>2495.1666666666665</v>
      </c>
      <c r="BK79" s="20">
        <f t="shared" ref="BK79:BK90" si="1016">R79</f>
        <v>-21030.856606045465</v>
      </c>
      <c r="BL79" s="6">
        <f t="shared" ref="BL79:BN79" si="1017">BL78+(365/12)</f>
        <v>2495.1666666666665</v>
      </c>
      <c r="BM79" s="20">
        <f t="shared" ref="BM79:BM90" si="1018">R79</f>
        <v>-21030.856606045465</v>
      </c>
      <c r="BN79" s="6">
        <f t="shared" si="1017"/>
        <v>2495.1666666666665</v>
      </c>
      <c r="BO79" s="20">
        <f t="shared" ref="BO79:BO90" si="1019">R79</f>
        <v>-21030.856606045465</v>
      </c>
      <c r="BP79" s="6">
        <f t="shared" ref="BP79:BR79" si="1020">BP78+(365/12)</f>
        <v>2495.1666666666665</v>
      </c>
      <c r="BQ79" s="20">
        <f t="shared" ref="BQ79:BQ90" si="1021">R79</f>
        <v>-21030.856606045465</v>
      </c>
      <c r="BR79" s="6">
        <f t="shared" si="1020"/>
        <v>2495.1666666666665</v>
      </c>
      <c r="BS79" s="20">
        <f t="shared" ref="BS79:BS90" si="1022">R79</f>
        <v>-21030.856606045465</v>
      </c>
      <c r="BT79" s="6">
        <f t="shared" ref="BT79:BV79" si="1023">BT78+(365/12)</f>
        <v>2495.1666666666665</v>
      </c>
      <c r="BU79" s="20">
        <f t="shared" ref="BU79:BU90" si="1024">R79</f>
        <v>-21030.856606045465</v>
      </c>
      <c r="BV79" s="6">
        <f t="shared" si="1023"/>
        <v>2495.1666666666665</v>
      </c>
      <c r="BW79" s="20">
        <f t="shared" ref="BW79:BW90" si="1025">R79</f>
        <v>-21030.856606045465</v>
      </c>
      <c r="BX79" s="6">
        <f t="shared" si="841"/>
        <v>2495.1666666666665</v>
      </c>
      <c r="BY79" s="20">
        <f t="shared" ref="BY79:BY90" si="1026">R79</f>
        <v>-21030.856606045465</v>
      </c>
      <c r="BZ79" s="72">
        <f t="shared" si="841"/>
        <v>2495.1666666666665</v>
      </c>
      <c r="CA79" s="20">
        <f t="shared" ref="CA79:CA90" si="1027">R79</f>
        <v>-21030.856606045465</v>
      </c>
      <c r="CB79" s="4"/>
    </row>
    <row r="80" spans="1:80">
      <c r="A80" s="1" t="str">
        <f t="shared" si="186"/>
        <v/>
      </c>
      <c r="B80" s="1">
        <f t="shared" si="897"/>
        <v>74</v>
      </c>
      <c r="C80" s="13">
        <f t="shared" si="912"/>
        <v>2555483.3496433403</v>
      </c>
      <c r="D80" s="2">
        <f t="shared" si="913"/>
        <v>47863.661751499727</v>
      </c>
      <c r="E80" s="15">
        <f t="shared" si="880"/>
        <v>21351.46123320769</v>
      </c>
      <c r="F80" s="15">
        <f t="shared" si="331"/>
        <v>26512.200518292037</v>
      </c>
      <c r="G80" s="21">
        <f t="shared" si="332"/>
        <v>21351.46123320769</v>
      </c>
      <c r="H80" s="23">
        <f t="shared" si="881"/>
        <v>74</v>
      </c>
      <c r="I80" s="19">
        <f t="shared" si="882"/>
        <v>33502.391015624999</v>
      </c>
      <c r="J80" s="22">
        <f t="shared" si="898"/>
        <v>33502.391015624999</v>
      </c>
      <c r="K80" s="21">
        <f t="shared" si="899"/>
        <v>5307.6007530050001</v>
      </c>
      <c r="L80" s="15">
        <f t="shared" si="914"/>
        <v>416.66666666666669</v>
      </c>
      <c r="M80" s="15">
        <f t="shared" si="915"/>
        <v>83.333333333333329</v>
      </c>
      <c r="N80" s="16">
        <f t="shared" si="916"/>
        <v>166.66666666666666</v>
      </c>
      <c r="O80" s="15">
        <f t="shared" si="917"/>
        <v>83.333333333333329</v>
      </c>
      <c r="P80" s="7">
        <f t="shared" si="333"/>
        <v>9950.7173046874977</v>
      </c>
      <c r="Q80" s="15">
        <f t="shared" si="883"/>
        <v>26224.923838945309</v>
      </c>
      <c r="R80" s="21">
        <f t="shared" si="884"/>
        <v>-21098.737144498245</v>
      </c>
      <c r="S80" s="4"/>
      <c r="T80" s="6">
        <f t="shared" si="918"/>
        <v>2525.583333333333</v>
      </c>
      <c r="U80" s="10"/>
      <c r="V80" s="6">
        <f t="shared" si="918"/>
        <v>2525.583333333333</v>
      </c>
      <c r="X80" s="6">
        <f t="shared" si="918"/>
        <v>2525.583333333333</v>
      </c>
      <c r="Z80" s="6">
        <f t="shared" si="919"/>
        <v>2525.583333333333</v>
      </c>
      <c r="AB80" s="6">
        <f t="shared" ref="AB80:AD80" si="1028">AB79+(365/12)</f>
        <v>2525.583333333333</v>
      </c>
      <c r="AD80" s="6">
        <f t="shared" si="1028"/>
        <v>2525.583333333333</v>
      </c>
      <c r="AF80" s="6">
        <f t="shared" ref="AF80:AH80" si="1029">AF79+(365/12)</f>
        <v>2525.583333333333</v>
      </c>
      <c r="AG80" s="11">
        <f t="shared" si="994"/>
        <v>-21098.737144498245</v>
      </c>
      <c r="AH80" s="6">
        <f t="shared" si="1029"/>
        <v>2525.583333333333</v>
      </c>
      <c r="AI80" s="11">
        <f t="shared" si="995"/>
        <v>-21098.737144498245</v>
      </c>
      <c r="AJ80" s="6">
        <f t="shared" ref="AJ80:AL80" si="1030">AJ79+(365/12)</f>
        <v>2525.583333333333</v>
      </c>
      <c r="AK80" s="11">
        <f t="shared" si="997"/>
        <v>-21098.737144498245</v>
      </c>
      <c r="AL80" s="6">
        <f t="shared" si="1030"/>
        <v>2525.583333333333</v>
      </c>
      <c r="AM80" s="11">
        <f t="shared" si="998"/>
        <v>-21098.737144498245</v>
      </c>
      <c r="AN80" s="6">
        <f t="shared" ref="AN80:AP80" si="1031">AN79+(365/12)</f>
        <v>2525.583333333333</v>
      </c>
      <c r="AO80" s="11">
        <f t="shared" si="1000"/>
        <v>-21098.737144498245</v>
      </c>
      <c r="AP80" s="6">
        <f t="shared" si="1031"/>
        <v>2525.583333333333</v>
      </c>
      <c r="AQ80" s="11">
        <f t="shared" si="1001"/>
        <v>-21098.737144498245</v>
      </c>
      <c r="AR80" s="6">
        <f t="shared" ref="AR80:AT80" si="1032">AR79+(365/12)</f>
        <v>2525.583333333333</v>
      </c>
      <c r="AS80" s="11">
        <f t="shared" si="1003"/>
        <v>-21098.737144498245</v>
      </c>
      <c r="AT80" s="6">
        <f t="shared" si="1032"/>
        <v>2525.583333333333</v>
      </c>
      <c r="AU80" s="11">
        <f t="shared" si="1004"/>
        <v>-21098.737144498245</v>
      </c>
      <c r="AV80" s="6">
        <f t="shared" ref="AV80:AX80" si="1033">AV79+(365/12)</f>
        <v>2525.583333333333</v>
      </c>
      <c r="AW80" s="11">
        <f t="shared" si="1006"/>
        <v>-21098.737144498245</v>
      </c>
      <c r="AX80" s="6">
        <f t="shared" si="1033"/>
        <v>2525.583333333333</v>
      </c>
      <c r="AY80" s="11">
        <f t="shared" si="1007"/>
        <v>-21098.737144498245</v>
      </c>
      <c r="AZ80" s="6">
        <f t="shared" ref="AZ80:BB80" si="1034">AZ79+(365/12)</f>
        <v>2525.583333333333</v>
      </c>
      <c r="BA80" s="11">
        <f t="shared" si="1009"/>
        <v>-21098.737144498245</v>
      </c>
      <c r="BB80" s="6">
        <f t="shared" si="1034"/>
        <v>2525.583333333333</v>
      </c>
      <c r="BC80" s="11">
        <f t="shared" si="1010"/>
        <v>-21098.737144498245</v>
      </c>
      <c r="BD80" s="6">
        <f t="shared" ref="BD80:BF80" si="1035">BD79+(365/12)</f>
        <v>2525.583333333333</v>
      </c>
      <c r="BE80" s="11">
        <f t="shared" si="1012"/>
        <v>-21098.737144498245</v>
      </c>
      <c r="BF80" s="6">
        <f t="shared" si="1035"/>
        <v>2525.583333333333</v>
      </c>
      <c r="BG80" s="11">
        <f t="shared" si="1013"/>
        <v>-21098.737144498245</v>
      </c>
      <c r="BH80" s="6">
        <f t="shared" ref="BH80:BJ80" si="1036">BH79+(365/12)</f>
        <v>2525.583333333333</v>
      </c>
      <c r="BI80" s="11">
        <f t="shared" si="1015"/>
        <v>-21098.737144498245</v>
      </c>
      <c r="BJ80" s="6">
        <f t="shared" si="1036"/>
        <v>2525.583333333333</v>
      </c>
      <c r="BK80" s="11">
        <f t="shared" si="1016"/>
        <v>-21098.737144498245</v>
      </c>
      <c r="BL80" s="6">
        <f t="shared" ref="BL80:BN80" si="1037">BL79+(365/12)</f>
        <v>2525.583333333333</v>
      </c>
      <c r="BM80" s="11">
        <f t="shared" si="1018"/>
        <v>-21098.737144498245</v>
      </c>
      <c r="BN80" s="6">
        <f t="shared" si="1037"/>
        <v>2525.583333333333</v>
      </c>
      <c r="BO80" s="11">
        <f t="shared" si="1019"/>
        <v>-21098.737144498245</v>
      </c>
      <c r="BP80" s="6">
        <f t="shared" ref="BP80:BR80" si="1038">BP79+(365/12)</f>
        <v>2525.583333333333</v>
      </c>
      <c r="BQ80" s="11">
        <f t="shared" si="1021"/>
        <v>-21098.737144498245</v>
      </c>
      <c r="BR80" s="6">
        <f t="shared" si="1038"/>
        <v>2525.583333333333</v>
      </c>
      <c r="BS80" s="11">
        <f t="shared" si="1022"/>
        <v>-21098.737144498245</v>
      </c>
      <c r="BT80" s="6">
        <f t="shared" ref="BT80:BV80" si="1039">BT79+(365/12)</f>
        <v>2525.583333333333</v>
      </c>
      <c r="BU80" s="11">
        <f t="shared" si="1024"/>
        <v>-21098.737144498245</v>
      </c>
      <c r="BV80" s="6">
        <f t="shared" si="1039"/>
        <v>2525.583333333333</v>
      </c>
      <c r="BW80" s="11">
        <f t="shared" si="1025"/>
        <v>-21098.737144498245</v>
      </c>
      <c r="BX80" s="6">
        <f t="shared" si="841"/>
        <v>2525.583333333333</v>
      </c>
      <c r="BY80" s="11">
        <f t="shared" si="1026"/>
        <v>-21098.737144498245</v>
      </c>
      <c r="BZ80" s="72">
        <f t="shared" si="841"/>
        <v>2525.583333333333</v>
      </c>
      <c r="CA80" s="11">
        <f t="shared" si="1027"/>
        <v>-21098.737144498245</v>
      </c>
      <c r="CB80" s="4"/>
    </row>
    <row r="81" spans="1:80">
      <c r="A81" s="1" t="str">
        <f t="shared" si="186"/>
        <v/>
      </c>
      <c r="B81" s="1">
        <f t="shared" si="897"/>
        <v>75</v>
      </c>
      <c r="C81" s="13">
        <f t="shared" si="912"/>
        <v>2528971.1491250484</v>
      </c>
      <c r="D81" s="2">
        <f t="shared" si="913"/>
        <v>47863.661751499727</v>
      </c>
      <c r="E81" s="15">
        <f t="shared" si="880"/>
        <v>21129.947670361609</v>
      </c>
      <c r="F81" s="15">
        <f t="shared" si="331"/>
        <v>26733.714081138118</v>
      </c>
      <c r="G81" s="21">
        <f t="shared" si="332"/>
        <v>21129.947670361609</v>
      </c>
      <c r="H81" s="23">
        <f t="shared" si="881"/>
        <v>75</v>
      </c>
      <c r="I81" s="19">
        <f t="shared" si="882"/>
        <v>33502.391015624999</v>
      </c>
      <c r="J81" s="22">
        <f t="shared" si="898"/>
        <v>33502.391015624999</v>
      </c>
      <c r="K81" s="21">
        <f t="shared" si="899"/>
        <v>5307.6007530050001</v>
      </c>
      <c r="L81" s="15">
        <f t="shared" si="914"/>
        <v>416.66666666666669</v>
      </c>
      <c r="M81" s="15">
        <f t="shared" si="915"/>
        <v>83.333333333333329</v>
      </c>
      <c r="N81" s="16">
        <f t="shared" si="916"/>
        <v>166.66666666666666</v>
      </c>
      <c r="O81" s="15">
        <f t="shared" si="917"/>
        <v>83.333333333333329</v>
      </c>
      <c r="P81" s="7">
        <f t="shared" si="333"/>
        <v>9950.7173046874977</v>
      </c>
      <c r="Q81" s="15">
        <f t="shared" si="883"/>
        <v>26224.923838945309</v>
      </c>
      <c r="R81" s="21">
        <f t="shared" si="884"/>
        <v>-21167.18483541768</v>
      </c>
      <c r="S81" s="4"/>
      <c r="T81" s="6">
        <f t="shared" si="918"/>
        <v>2555.9999999999995</v>
      </c>
      <c r="U81" s="10"/>
      <c r="V81" s="6">
        <f t="shared" si="918"/>
        <v>2555.9999999999995</v>
      </c>
      <c r="X81" s="6">
        <f t="shared" si="918"/>
        <v>2555.9999999999995</v>
      </c>
      <c r="Z81" s="6">
        <f t="shared" si="919"/>
        <v>2555.9999999999995</v>
      </c>
      <c r="AB81" s="6">
        <f t="shared" ref="AB81:AD81" si="1040">AB80+(365/12)</f>
        <v>2555.9999999999995</v>
      </c>
      <c r="AD81" s="6">
        <f t="shared" si="1040"/>
        <v>2555.9999999999995</v>
      </c>
      <c r="AF81" s="6">
        <f t="shared" ref="AF81:AH81" si="1041">AF80+(365/12)</f>
        <v>2555.9999999999995</v>
      </c>
      <c r="AG81" s="11">
        <f t="shared" si="994"/>
        <v>-21167.18483541768</v>
      </c>
      <c r="AH81" s="6">
        <f t="shared" si="1041"/>
        <v>2555.9999999999995</v>
      </c>
      <c r="AI81" s="11">
        <f t="shared" si="995"/>
        <v>-21167.18483541768</v>
      </c>
      <c r="AJ81" s="6">
        <f t="shared" ref="AJ81:AL81" si="1042">AJ80+(365/12)</f>
        <v>2555.9999999999995</v>
      </c>
      <c r="AK81" s="11">
        <f t="shared" si="997"/>
        <v>-21167.18483541768</v>
      </c>
      <c r="AL81" s="6">
        <f t="shared" si="1042"/>
        <v>2555.9999999999995</v>
      </c>
      <c r="AM81" s="11">
        <f t="shared" si="998"/>
        <v>-21167.18483541768</v>
      </c>
      <c r="AN81" s="6">
        <f t="shared" ref="AN81:AP81" si="1043">AN80+(365/12)</f>
        <v>2555.9999999999995</v>
      </c>
      <c r="AO81" s="11">
        <f t="shared" si="1000"/>
        <v>-21167.18483541768</v>
      </c>
      <c r="AP81" s="6">
        <f t="shared" si="1043"/>
        <v>2555.9999999999995</v>
      </c>
      <c r="AQ81" s="11">
        <f t="shared" si="1001"/>
        <v>-21167.18483541768</v>
      </c>
      <c r="AR81" s="6">
        <f t="shared" ref="AR81:AT81" si="1044">AR80+(365/12)</f>
        <v>2555.9999999999995</v>
      </c>
      <c r="AS81" s="11">
        <f t="shared" si="1003"/>
        <v>-21167.18483541768</v>
      </c>
      <c r="AT81" s="6">
        <f t="shared" si="1044"/>
        <v>2555.9999999999995</v>
      </c>
      <c r="AU81" s="11">
        <f t="shared" si="1004"/>
        <v>-21167.18483541768</v>
      </c>
      <c r="AV81" s="6">
        <f t="shared" ref="AV81:AX81" si="1045">AV80+(365/12)</f>
        <v>2555.9999999999995</v>
      </c>
      <c r="AW81" s="11">
        <f t="shared" si="1006"/>
        <v>-21167.18483541768</v>
      </c>
      <c r="AX81" s="6">
        <f t="shared" si="1045"/>
        <v>2555.9999999999995</v>
      </c>
      <c r="AY81" s="11">
        <f t="shared" si="1007"/>
        <v>-21167.18483541768</v>
      </c>
      <c r="AZ81" s="6">
        <f t="shared" ref="AZ81:BB81" si="1046">AZ80+(365/12)</f>
        <v>2555.9999999999995</v>
      </c>
      <c r="BA81" s="11">
        <f t="shared" si="1009"/>
        <v>-21167.18483541768</v>
      </c>
      <c r="BB81" s="6">
        <f t="shared" si="1046"/>
        <v>2555.9999999999995</v>
      </c>
      <c r="BC81" s="11">
        <f t="shared" si="1010"/>
        <v>-21167.18483541768</v>
      </c>
      <c r="BD81" s="6">
        <f t="shared" ref="BD81:BF81" si="1047">BD80+(365/12)</f>
        <v>2555.9999999999995</v>
      </c>
      <c r="BE81" s="11">
        <f t="shared" si="1012"/>
        <v>-21167.18483541768</v>
      </c>
      <c r="BF81" s="6">
        <f t="shared" si="1047"/>
        <v>2555.9999999999995</v>
      </c>
      <c r="BG81" s="11">
        <f t="shared" si="1013"/>
        <v>-21167.18483541768</v>
      </c>
      <c r="BH81" s="6">
        <f t="shared" ref="BH81:BJ81" si="1048">BH80+(365/12)</f>
        <v>2555.9999999999995</v>
      </c>
      <c r="BI81" s="11">
        <f t="shared" si="1015"/>
        <v>-21167.18483541768</v>
      </c>
      <c r="BJ81" s="6">
        <f t="shared" si="1048"/>
        <v>2555.9999999999995</v>
      </c>
      <c r="BK81" s="11">
        <f t="shared" si="1016"/>
        <v>-21167.18483541768</v>
      </c>
      <c r="BL81" s="6">
        <f t="shared" ref="BL81:BN81" si="1049">BL80+(365/12)</f>
        <v>2555.9999999999995</v>
      </c>
      <c r="BM81" s="11">
        <f t="shared" si="1018"/>
        <v>-21167.18483541768</v>
      </c>
      <c r="BN81" s="6">
        <f t="shared" si="1049"/>
        <v>2555.9999999999995</v>
      </c>
      <c r="BO81" s="11">
        <f t="shared" si="1019"/>
        <v>-21167.18483541768</v>
      </c>
      <c r="BP81" s="6">
        <f t="shared" ref="BP81:BR81" si="1050">BP80+(365/12)</f>
        <v>2555.9999999999995</v>
      </c>
      <c r="BQ81" s="11">
        <f t="shared" si="1021"/>
        <v>-21167.18483541768</v>
      </c>
      <c r="BR81" s="6">
        <f t="shared" si="1050"/>
        <v>2555.9999999999995</v>
      </c>
      <c r="BS81" s="11">
        <f t="shared" si="1022"/>
        <v>-21167.18483541768</v>
      </c>
      <c r="BT81" s="6">
        <f t="shared" ref="BT81:BV81" si="1051">BT80+(365/12)</f>
        <v>2555.9999999999995</v>
      </c>
      <c r="BU81" s="11">
        <f t="shared" si="1024"/>
        <v>-21167.18483541768</v>
      </c>
      <c r="BV81" s="6">
        <f t="shared" si="1051"/>
        <v>2555.9999999999995</v>
      </c>
      <c r="BW81" s="11">
        <f t="shared" si="1025"/>
        <v>-21167.18483541768</v>
      </c>
      <c r="BX81" s="6">
        <f t="shared" si="841"/>
        <v>2555.9999999999995</v>
      </c>
      <c r="BY81" s="11">
        <f t="shared" si="1026"/>
        <v>-21167.18483541768</v>
      </c>
      <c r="BZ81" s="72">
        <f t="shared" si="841"/>
        <v>2555.9999999999995</v>
      </c>
      <c r="CA81" s="11">
        <f t="shared" si="1027"/>
        <v>-21167.18483541768</v>
      </c>
      <c r="CB81" s="4"/>
    </row>
    <row r="82" spans="1:80">
      <c r="A82" s="1" t="str">
        <f t="shared" si="186"/>
        <v/>
      </c>
      <c r="B82" s="1">
        <f t="shared" si="897"/>
        <v>76</v>
      </c>
      <c r="C82" s="13">
        <f t="shared" si="912"/>
        <v>2502237.4350439105</v>
      </c>
      <c r="D82" s="2">
        <f t="shared" si="913"/>
        <v>47863.661751499727</v>
      </c>
      <c r="E82" s="15">
        <f t="shared" si="880"/>
        <v>20906.583327211913</v>
      </c>
      <c r="F82" s="15">
        <f t="shared" si="331"/>
        <v>26957.078424287814</v>
      </c>
      <c r="G82" s="21">
        <f t="shared" si="332"/>
        <v>20906.583327211913</v>
      </c>
      <c r="H82" s="23">
        <f t="shared" si="881"/>
        <v>76</v>
      </c>
      <c r="I82" s="19">
        <f t="shared" si="882"/>
        <v>33502.391015624999</v>
      </c>
      <c r="J82" s="22">
        <f t="shared" si="898"/>
        <v>33502.391015624999</v>
      </c>
      <c r="K82" s="21">
        <f t="shared" si="899"/>
        <v>5307.6007530050001</v>
      </c>
      <c r="L82" s="15">
        <f t="shared" si="914"/>
        <v>416.66666666666669</v>
      </c>
      <c r="M82" s="15">
        <f t="shared" si="915"/>
        <v>83.333333333333329</v>
      </c>
      <c r="N82" s="16">
        <f t="shared" si="916"/>
        <v>166.66666666666666</v>
      </c>
      <c r="O82" s="15">
        <f t="shared" si="917"/>
        <v>83.333333333333329</v>
      </c>
      <c r="P82" s="7">
        <f t="shared" si="333"/>
        <v>9950.7173046874977</v>
      </c>
      <c r="Q82" s="15">
        <f t="shared" si="883"/>
        <v>26224.923838945309</v>
      </c>
      <c r="R82" s="21">
        <f t="shared" si="884"/>
        <v>-21236.204417450939</v>
      </c>
      <c r="S82" s="4"/>
      <c r="T82" s="6">
        <f t="shared" si="918"/>
        <v>2586.4166666666661</v>
      </c>
      <c r="U82" s="10"/>
      <c r="V82" s="6">
        <f t="shared" si="918"/>
        <v>2586.4166666666661</v>
      </c>
      <c r="X82" s="6">
        <f t="shared" si="918"/>
        <v>2586.4166666666661</v>
      </c>
      <c r="Z82" s="6">
        <f t="shared" si="919"/>
        <v>2586.4166666666661</v>
      </c>
      <c r="AB82" s="6">
        <f t="shared" ref="AB82:AD82" si="1052">AB81+(365/12)</f>
        <v>2586.4166666666661</v>
      </c>
      <c r="AD82" s="6">
        <f t="shared" si="1052"/>
        <v>2586.4166666666661</v>
      </c>
      <c r="AF82" s="6">
        <f t="shared" ref="AF82:AH82" si="1053">AF81+(365/12)</f>
        <v>2586.4166666666661</v>
      </c>
      <c r="AG82" s="11">
        <f t="shared" si="994"/>
        <v>-21236.204417450939</v>
      </c>
      <c r="AH82" s="6">
        <f t="shared" si="1053"/>
        <v>2586.4166666666661</v>
      </c>
      <c r="AI82" s="11">
        <f t="shared" si="995"/>
        <v>-21236.204417450939</v>
      </c>
      <c r="AJ82" s="6">
        <f t="shared" ref="AJ82:AL82" si="1054">AJ81+(365/12)</f>
        <v>2586.4166666666661</v>
      </c>
      <c r="AK82" s="11">
        <f t="shared" si="997"/>
        <v>-21236.204417450939</v>
      </c>
      <c r="AL82" s="6">
        <f t="shared" si="1054"/>
        <v>2586.4166666666661</v>
      </c>
      <c r="AM82" s="11">
        <f t="shared" si="998"/>
        <v>-21236.204417450939</v>
      </c>
      <c r="AN82" s="6">
        <f t="shared" ref="AN82:AP82" si="1055">AN81+(365/12)</f>
        <v>2586.4166666666661</v>
      </c>
      <c r="AO82" s="11">
        <f t="shared" si="1000"/>
        <v>-21236.204417450939</v>
      </c>
      <c r="AP82" s="6">
        <f t="shared" si="1055"/>
        <v>2586.4166666666661</v>
      </c>
      <c r="AQ82" s="11">
        <f t="shared" si="1001"/>
        <v>-21236.204417450939</v>
      </c>
      <c r="AR82" s="6">
        <f t="shared" ref="AR82:AT82" si="1056">AR81+(365/12)</f>
        <v>2586.4166666666661</v>
      </c>
      <c r="AS82" s="11">
        <f t="shared" si="1003"/>
        <v>-21236.204417450939</v>
      </c>
      <c r="AT82" s="6">
        <f t="shared" si="1056"/>
        <v>2586.4166666666661</v>
      </c>
      <c r="AU82" s="11">
        <f t="shared" si="1004"/>
        <v>-21236.204417450939</v>
      </c>
      <c r="AV82" s="6">
        <f t="shared" ref="AV82:AX82" si="1057">AV81+(365/12)</f>
        <v>2586.4166666666661</v>
      </c>
      <c r="AW82" s="11">
        <f t="shared" si="1006"/>
        <v>-21236.204417450939</v>
      </c>
      <c r="AX82" s="6">
        <f t="shared" si="1057"/>
        <v>2586.4166666666661</v>
      </c>
      <c r="AY82" s="11">
        <f t="shared" si="1007"/>
        <v>-21236.204417450939</v>
      </c>
      <c r="AZ82" s="6">
        <f t="shared" ref="AZ82:BB82" si="1058">AZ81+(365/12)</f>
        <v>2586.4166666666661</v>
      </c>
      <c r="BA82" s="11">
        <f t="shared" si="1009"/>
        <v>-21236.204417450939</v>
      </c>
      <c r="BB82" s="6">
        <f t="shared" si="1058"/>
        <v>2586.4166666666661</v>
      </c>
      <c r="BC82" s="11">
        <f t="shared" si="1010"/>
        <v>-21236.204417450939</v>
      </c>
      <c r="BD82" s="6">
        <f t="shared" ref="BD82:BF82" si="1059">BD81+(365/12)</f>
        <v>2586.4166666666661</v>
      </c>
      <c r="BE82" s="11">
        <f t="shared" si="1012"/>
        <v>-21236.204417450939</v>
      </c>
      <c r="BF82" s="6">
        <f t="shared" si="1059"/>
        <v>2586.4166666666661</v>
      </c>
      <c r="BG82" s="11">
        <f t="shared" si="1013"/>
        <v>-21236.204417450939</v>
      </c>
      <c r="BH82" s="6">
        <f t="shared" ref="BH82:BJ82" si="1060">BH81+(365/12)</f>
        <v>2586.4166666666661</v>
      </c>
      <c r="BI82" s="11">
        <f t="shared" si="1015"/>
        <v>-21236.204417450939</v>
      </c>
      <c r="BJ82" s="6">
        <f t="shared" si="1060"/>
        <v>2586.4166666666661</v>
      </c>
      <c r="BK82" s="11">
        <f t="shared" si="1016"/>
        <v>-21236.204417450939</v>
      </c>
      <c r="BL82" s="6">
        <f t="shared" ref="BL82:BN82" si="1061">BL81+(365/12)</f>
        <v>2586.4166666666661</v>
      </c>
      <c r="BM82" s="11">
        <f t="shared" si="1018"/>
        <v>-21236.204417450939</v>
      </c>
      <c r="BN82" s="6">
        <f t="shared" si="1061"/>
        <v>2586.4166666666661</v>
      </c>
      <c r="BO82" s="11">
        <f t="shared" si="1019"/>
        <v>-21236.204417450939</v>
      </c>
      <c r="BP82" s="6">
        <f t="shared" ref="BP82:BR82" si="1062">BP81+(365/12)</f>
        <v>2586.4166666666661</v>
      </c>
      <c r="BQ82" s="11">
        <f t="shared" si="1021"/>
        <v>-21236.204417450939</v>
      </c>
      <c r="BR82" s="6">
        <f t="shared" si="1062"/>
        <v>2586.4166666666661</v>
      </c>
      <c r="BS82" s="11">
        <f t="shared" si="1022"/>
        <v>-21236.204417450939</v>
      </c>
      <c r="BT82" s="6">
        <f t="shared" ref="BT82:BV82" si="1063">BT81+(365/12)</f>
        <v>2586.4166666666661</v>
      </c>
      <c r="BU82" s="11">
        <f t="shared" si="1024"/>
        <v>-21236.204417450939</v>
      </c>
      <c r="BV82" s="6">
        <f t="shared" si="1063"/>
        <v>2586.4166666666661</v>
      </c>
      <c r="BW82" s="11">
        <f t="shared" si="1025"/>
        <v>-21236.204417450939</v>
      </c>
      <c r="BX82" s="6">
        <f t="shared" si="841"/>
        <v>2586.4166666666661</v>
      </c>
      <c r="BY82" s="11">
        <f t="shared" si="1026"/>
        <v>-21236.204417450939</v>
      </c>
      <c r="BZ82" s="72">
        <f t="shared" si="841"/>
        <v>2586.4166666666661</v>
      </c>
      <c r="CA82" s="11">
        <f t="shared" si="1027"/>
        <v>-21236.204417450939</v>
      </c>
      <c r="CB82" s="4"/>
    </row>
    <row r="83" spans="1:80">
      <c r="A83" s="1" t="str">
        <f t="shared" si="186"/>
        <v/>
      </c>
      <c r="B83" s="1">
        <f t="shared" si="897"/>
        <v>77</v>
      </c>
      <c r="C83" s="13">
        <f t="shared" si="912"/>
        <v>2475280.3566196226</v>
      </c>
      <c r="D83" s="2">
        <f t="shared" si="913"/>
        <v>47863.661751499727</v>
      </c>
      <c r="E83" s="15">
        <f t="shared" si="880"/>
        <v>20681.352740201022</v>
      </c>
      <c r="F83" s="15">
        <f t="shared" si="331"/>
        <v>27182.309011298705</v>
      </c>
      <c r="G83" s="21">
        <f t="shared" si="332"/>
        <v>20681.352740201022</v>
      </c>
      <c r="H83" s="23">
        <f t="shared" si="881"/>
        <v>77</v>
      </c>
      <c r="I83" s="19">
        <f t="shared" si="882"/>
        <v>33502.391015624999</v>
      </c>
      <c r="J83" s="22">
        <f t="shared" si="898"/>
        <v>33502.391015624999</v>
      </c>
      <c r="K83" s="21">
        <f t="shared" si="899"/>
        <v>5307.6007530050001</v>
      </c>
      <c r="L83" s="15">
        <f t="shared" si="914"/>
        <v>416.66666666666669</v>
      </c>
      <c r="M83" s="15">
        <f t="shared" si="915"/>
        <v>83.333333333333329</v>
      </c>
      <c r="N83" s="16">
        <f t="shared" si="916"/>
        <v>166.66666666666666</v>
      </c>
      <c r="O83" s="15">
        <f t="shared" si="917"/>
        <v>83.333333333333329</v>
      </c>
      <c r="P83" s="7">
        <f t="shared" si="333"/>
        <v>9950.7173046874977</v>
      </c>
      <c r="Q83" s="15">
        <f t="shared" si="883"/>
        <v>26224.923838945309</v>
      </c>
      <c r="R83" s="21">
        <f t="shared" si="884"/>
        <v>-21305.800668837303</v>
      </c>
      <c r="S83" s="4"/>
      <c r="T83" s="6">
        <f t="shared" si="918"/>
        <v>2616.8333333333326</v>
      </c>
      <c r="U83" s="10"/>
      <c r="V83" s="6">
        <f t="shared" si="918"/>
        <v>2616.8333333333326</v>
      </c>
      <c r="X83" s="6">
        <f t="shared" si="918"/>
        <v>2616.8333333333326</v>
      </c>
      <c r="Z83" s="6">
        <f t="shared" si="919"/>
        <v>2616.8333333333326</v>
      </c>
      <c r="AB83" s="6">
        <f t="shared" ref="AB83:AD83" si="1064">AB82+(365/12)</f>
        <v>2616.8333333333326</v>
      </c>
      <c r="AD83" s="6">
        <f t="shared" si="1064"/>
        <v>2616.8333333333326</v>
      </c>
      <c r="AF83" s="6">
        <f t="shared" ref="AF83:AH83" si="1065">AF82+(365/12)</f>
        <v>2616.8333333333326</v>
      </c>
      <c r="AG83" s="11">
        <f t="shared" si="994"/>
        <v>-21305.800668837303</v>
      </c>
      <c r="AH83" s="6">
        <f t="shared" si="1065"/>
        <v>2616.8333333333326</v>
      </c>
      <c r="AI83" s="11">
        <f t="shared" si="995"/>
        <v>-21305.800668837303</v>
      </c>
      <c r="AJ83" s="6">
        <f t="shared" ref="AJ83:AL83" si="1066">AJ82+(365/12)</f>
        <v>2616.8333333333326</v>
      </c>
      <c r="AK83" s="11">
        <f t="shared" si="997"/>
        <v>-21305.800668837303</v>
      </c>
      <c r="AL83" s="6">
        <f t="shared" si="1066"/>
        <v>2616.8333333333326</v>
      </c>
      <c r="AM83" s="11">
        <f t="shared" si="998"/>
        <v>-21305.800668837303</v>
      </c>
      <c r="AN83" s="6">
        <f t="shared" ref="AN83:AP83" si="1067">AN82+(365/12)</f>
        <v>2616.8333333333326</v>
      </c>
      <c r="AO83" s="11">
        <f t="shared" si="1000"/>
        <v>-21305.800668837303</v>
      </c>
      <c r="AP83" s="6">
        <f t="shared" si="1067"/>
        <v>2616.8333333333326</v>
      </c>
      <c r="AQ83" s="11">
        <f t="shared" si="1001"/>
        <v>-21305.800668837303</v>
      </c>
      <c r="AR83" s="6">
        <f t="shared" ref="AR83:AT83" si="1068">AR82+(365/12)</f>
        <v>2616.8333333333326</v>
      </c>
      <c r="AS83" s="11">
        <f t="shared" si="1003"/>
        <v>-21305.800668837303</v>
      </c>
      <c r="AT83" s="6">
        <f t="shared" si="1068"/>
        <v>2616.8333333333326</v>
      </c>
      <c r="AU83" s="11">
        <f t="shared" si="1004"/>
        <v>-21305.800668837303</v>
      </c>
      <c r="AV83" s="6">
        <f t="shared" ref="AV83:AX83" si="1069">AV82+(365/12)</f>
        <v>2616.8333333333326</v>
      </c>
      <c r="AW83" s="11">
        <f t="shared" si="1006"/>
        <v>-21305.800668837303</v>
      </c>
      <c r="AX83" s="6">
        <f t="shared" si="1069"/>
        <v>2616.8333333333326</v>
      </c>
      <c r="AY83" s="11">
        <f t="shared" si="1007"/>
        <v>-21305.800668837303</v>
      </c>
      <c r="AZ83" s="6">
        <f t="shared" ref="AZ83:BB83" si="1070">AZ82+(365/12)</f>
        <v>2616.8333333333326</v>
      </c>
      <c r="BA83" s="11">
        <f t="shared" si="1009"/>
        <v>-21305.800668837303</v>
      </c>
      <c r="BB83" s="6">
        <f t="shared" si="1070"/>
        <v>2616.8333333333326</v>
      </c>
      <c r="BC83" s="11">
        <f t="shared" si="1010"/>
        <v>-21305.800668837303</v>
      </c>
      <c r="BD83" s="6">
        <f t="shared" ref="BD83:BF83" si="1071">BD82+(365/12)</f>
        <v>2616.8333333333326</v>
      </c>
      <c r="BE83" s="11">
        <f t="shared" si="1012"/>
        <v>-21305.800668837303</v>
      </c>
      <c r="BF83" s="6">
        <f t="shared" si="1071"/>
        <v>2616.8333333333326</v>
      </c>
      <c r="BG83" s="11">
        <f t="shared" si="1013"/>
        <v>-21305.800668837303</v>
      </c>
      <c r="BH83" s="6">
        <f t="shared" ref="BH83:BJ83" si="1072">BH82+(365/12)</f>
        <v>2616.8333333333326</v>
      </c>
      <c r="BI83" s="11">
        <f t="shared" si="1015"/>
        <v>-21305.800668837303</v>
      </c>
      <c r="BJ83" s="6">
        <f t="shared" si="1072"/>
        <v>2616.8333333333326</v>
      </c>
      <c r="BK83" s="11">
        <f t="shared" si="1016"/>
        <v>-21305.800668837303</v>
      </c>
      <c r="BL83" s="6">
        <f t="shared" ref="BL83:BN83" si="1073">BL82+(365/12)</f>
        <v>2616.8333333333326</v>
      </c>
      <c r="BM83" s="11">
        <f t="shared" si="1018"/>
        <v>-21305.800668837303</v>
      </c>
      <c r="BN83" s="6">
        <f t="shared" si="1073"/>
        <v>2616.8333333333326</v>
      </c>
      <c r="BO83" s="11">
        <f t="shared" si="1019"/>
        <v>-21305.800668837303</v>
      </c>
      <c r="BP83" s="6">
        <f t="shared" ref="BP83:BR83" si="1074">BP82+(365/12)</f>
        <v>2616.8333333333326</v>
      </c>
      <c r="BQ83" s="11">
        <f t="shared" si="1021"/>
        <v>-21305.800668837303</v>
      </c>
      <c r="BR83" s="6">
        <f t="shared" si="1074"/>
        <v>2616.8333333333326</v>
      </c>
      <c r="BS83" s="11">
        <f t="shared" si="1022"/>
        <v>-21305.800668837303</v>
      </c>
      <c r="BT83" s="6">
        <f t="shared" ref="BT83:BV83" si="1075">BT82+(365/12)</f>
        <v>2616.8333333333326</v>
      </c>
      <c r="BU83" s="11">
        <f t="shared" si="1024"/>
        <v>-21305.800668837303</v>
      </c>
      <c r="BV83" s="6">
        <f t="shared" si="1075"/>
        <v>2616.8333333333326</v>
      </c>
      <c r="BW83" s="11">
        <f t="shared" si="1025"/>
        <v>-21305.800668837303</v>
      </c>
      <c r="BX83" s="6">
        <f t="shared" si="841"/>
        <v>2616.8333333333326</v>
      </c>
      <c r="BY83" s="11">
        <f t="shared" si="1026"/>
        <v>-21305.800668837303</v>
      </c>
      <c r="BZ83" s="72">
        <f t="shared" si="841"/>
        <v>2616.8333333333326</v>
      </c>
      <c r="CA83" s="11">
        <f t="shared" si="1027"/>
        <v>-21305.800668837303</v>
      </c>
      <c r="CB83" s="4"/>
    </row>
    <row r="84" spans="1:80">
      <c r="A84" s="1" t="str">
        <f t="shared" ref="A84:A147" si="1076">IF(INT(B83/12)-(B83/12)=0,INT(B83/12)+1,"")</f>
        <v/>
      </c>
      <c r="B84" s="1">
        <f t="shared" si="897"/>
        <v>78</v>
      </c>
      <c r="C84" s="13">
        <f t="shared" si="912"/>
        <v>2448098.0476083239</v>
      </c>
      <c r="D84" s="2">
        <f t="shared" si="913"/>
        <v>47863.661751499727</v>
      </c>
      <c r="E84" s="15">
        <f t="shared" si="880"/>
        <v>20454.24031657094</v>
      </c>
      <c r="F84" s="15">
        <f t="shared" si="331"/>
        <v>27409.421434928787</v>
      </c>
      <c r="G84" s="21">
        <f t="shared" si="332"/>
        <v>20454.24031657094</v>
      </c>
      <c r="H84" s="23">
        <f t="shared" si="881"/>
        <v>78</v>
      </c>
      <c r="I84" s="19">
        <f t="shared" si="882"/>
        <v>33502.391015624999</v>
      </c>
      <c r="J84" s="22">
        <f t="shared" si="898"/>
        <v>33502.391015624999</v>
      </c>
      <c r="K84" s="21">
        <f t="shared" si="899"/>
        <v>5307.6007530050001</v>
      </c>
      <c r="L84" s="15">
        <f t="shared" si="914"/>
        <v>416.66666666666669</v>
      </c>
      <c r="M84" s="15">
        <f t="shared" si="915"/>
        <v>83.333333333333329</v>
      </c>
      <c r="N84" s="16">
        <f t="shared" si="916"/>
        <v>166.66666666666666</v>
      </c>
      <c r="O84" s="15">
        <f t="shared" si="917"/>
        <v>83.333333333333329</v>
      </c>
      <c r="P84" s="7">
        <f t="shared" si="333"/>
        <v>9950.7173046874977</v>
      </c>
      <c r="Q84" s="15">
        <f t="shared" si="883"/>
        <v>26224.923838945309</v>
      </c>
      <c r="R84" s="21">
        <f t="shared" si="884"/>
        <v>-21375.978407738996</v>
      </c>
      <c r="S84" s="4"/>
      <c r="T84" s="6">
        <f t="shared" si="918"/>
        <v>2647.2499999999991</v>
      </c>
      <c r="U84" s="10"/>
      <c r="V84" s="6">
        <f t="shared" si="918"/>
        <v>2647.2499999999991</v>
      </c>
      <c r="X84" s="6">
        <f t="shared" si="918"/>
        <v>2647.2499999999991</v>
      </c>
      <c r="Z84" s="6">
        <f t="shared" si="919"/>
        <v>2647.2499999999991</v>
      </c>
      <c r="AB84" s="6">
        <f t="shared" ref="AB84:AD84" si="1077">AB83+(365/12)</f>
        <v>2647.2499999999991</v>
      </c>
      <c r="AD84" s="6">
        <f t="shared" si="1077"/>
        <v>2647.2499999999991</v>
      </c>
      <c r="AF84" s="6">
        <f t="shared" ref="AF84:AH84" si="1078">AF83+(365/12)</f>
        <v>2647.2499999999991</v>
      </c>
      <c r="AG84" s="11">
        <f t="shared" si="994"/>
        <v>-21375.978407738996</v>
      </c>
      <c r="AH84" s="6">
        <f t="shared" si="1078"/>
        <v>2647.2499999999991</v>
      </c>
      <c r="AI84" s="11">
        <f t="shared" si="995"/>
        <v>-21375.978407738996</v>
      </c>
      <c r="AJ84" s="6">
        <f t="shared" ref="AJ84:AL84" si="1079">AJ83+(365/12)</f>
        <v>2647.2499999999991</v>
      </c>
      <c r="AK84" s="11">
        <f t="shared" si="997"/>
        <v>-21375.978407738996</v>
      </c>
      <c r="AL84" s="6">
        <f t="shared" si="1079"/>
        <v>2647.2499999999991</v>
      </c>
      <c r="AM84" s="11">
        <f t="shared" si="998"/>
        <v>-21375.978407738996</v>
      </c>
      <c r="AN84" s="6">
        <f t="shared" ref="AN84:AP84" si="1080">AN83+(365/12)</f>
        <v>2647.2499999999991</v>
      </c>
      <c r="AO84" s="11">
        <f t="shared" si="1000"/>
        <v>-21375.978407738996</v>
      </c>
      <c r="AP84" s="6">
        <f t="shared" si="1080"/>
        <v>2647.2499999999991</v>
      </c>
      <c r="AQ84" s="11">
        <f t="shared" si="1001"/>
        <v>-21375.978407738996</v>
      </c>
      <c r="AR84" s="6">
        <f t="shared" ref="AR84:AT84" si="1081">AR83+(365/12)</f>
        <v>2647.2499999999991</v>
      </c>
      <c r="AS84" s="11">
        <f t="shared" si="1003"/>
        <v>-21375.978407738996</v>
      </c>
      <c r="AT84" s="6">
        <f t="shared" si="1081"/>
        <v>2647.2499999999991</v>
      </c>
      <c r="AU84" s="11">
        <f t="shared" si="1004"/>
        <v>-21375.978407738996</v>
      </c>
      <c r="AV84" s="6">
        <f t="shared" ref="AV84:AX84" si="1082">AV83+(365/12)</f>
        <v>2647.2499999999991</v>
      </c>
      <c r="AW84" s="11">
        <f t="shared" si="1006"/>
        <v>-21375.978407738996</v>
      </c>
      <c r="AX84" s="6">
        <f t="shared" si="1082"/>
        <v>2647.2499999999991</v>
      </c>
      <c r="AY84" s="11">
        <f t="shared" si="1007"/>
        <v>-21375.978407738996</v>
      </c>
      <c r="AZ84" s="6">
        <f t="shared" ref="AZ84:BB84" si="1083">AZ83+(365/12)</f>
        <v>2647.2499999999991</v>
      </c>
      <c r="BA84" s="11">
        <f t="shared" si="1009"/>
        <v>-21375.978407738996</v>
      </c>
      <c r="BB84" s="6">
        <f t="shared" si="1083"/>
        <v>2647.2499999999991</v>
      </c>
      <c r="BC84" s="11">
        <f t="shared" si="1010"/>
        <v>-21375.978407738996</v>
      </c>
      <c r="BD84" s="6">
        <f t="shared" ref="BD84:BF84" si="1084">BD83+(365/12)</f>
        <v>2647.2499999999991</v>
      </c>
      <c r="BE84" s="11">
        <f t="shared" si="1012"/>
        <v>-21375.978407738996</v>
      </c>
      <c r="BF84" s="6">
        <f t="shared" si="1084"/>
        <v>2647.2499999999991</v>
      </c>
      <c r="BG84" s="11">
        <f t="shared" si="1013"/>
        <v>-21375.978407738996</v>
      </c>
      <c r="BH84" s="6">
        <f t="shared" ref="BH84:BJ84" si="1085">BH83+(365/12)</f>
        <v>2647.2499999999991</v>
      </c>
      <c r="BI84" s="11">
        <f t="shared" si="1015"/>
        <v>-21375.978407738996</v>
      </c>
      <c r="BJ84" s="6">
        <f t="shared" si="1085"/>
        <v>2647.2499999999991</v>
      </c>
      <c r="BK84" s="11">
        <f t="shared" si="1016"/>
        <v>-21375.978407738996</v>
      </c>
      <c r="BL84" s="6">
        <f t="shared" ref="BL84:BN84" si="1086">BL83+(365/12)</f>
        <v>2647.2499999999991</v>
      </c>
      <c r="BM84" s="11">
        <f t="shared" si="1018"/>
        <v>-21375.978407738996</v>
      </c>
      <c r="BN84" s="6">
        <f t="shared" si="1086"/>
        <v>2647.2499999999991</v>
      </c>
      <c r="BO84" s="11">
        <f t="shared" si="1019"/>
        <v>-21375.978407738996</v>
      </c>
      <c r="BP84" s="6">
        <f t="shared" ref="BP84:BR84" si="1087">BP83+(365/12)</f>
        <v>2647.2499999999991</v>
      </c>
      <c r="BQ84" s="11">
        <f t="shared" si="1021"/>
        <v>-21375.978407738996</v>
      </c>
      <c r="BR84" s="6">
        <f t="shared" si="1087"/>
        <v>2647.2499999999991</v>
      </c>
      <c r="BS84" s="11">
        <f t="shared" si="1022"/>
        <v>-21375.978407738996</v>
      </c>
      <c r="BT84" s="6">
        <f t="shared" ref="BT84:BV84" si="1088">BT83+(365/12)</f>
        <v>2647.2499999999991</v>
      </c>
      <c r="BU84" s="11">
        <f t="shared" si="1024"/>
        <v>-21375.978407738996</v>
      </c>
      <c r="BV84" s="6">
        <f t="shared" si="1088"/>
        <v>2647.2499999999991</v>
      </c>
      <c r="BW84" s="11">
        <f t="shared" si="1025"/>
        <v>-21375.978407738996</v>
      </c>
      <c r="BX84" s="6">
        <f t="shared" si="841"/>
        <v>2647.2499999999991</v>
      </c>
      <c r="BY84" s="11">
        <f t="shared" si="1026"/>
        <v>-21375.978407738996</v>
      </c>
      <c r="BZ84" s="72">
        <f t="shared" si="841"/>
        <v>2647.2499999999991</v>
      </c>
      <c r="CA84" s="11">
        <f t="shared" si="1027"/>
        <v>-21375.978407738996</v>
      </c>
      <c r="CB84" s="4"/>
    </row>
    <row r="85" spans="1:80">
      <c r="A85" s="1" t="str">
        <f t="shared" si="1076"/>
        <v/>
      </c>
      <c r="B85" s="1">
        <f t="shared" si="897"/>
        <v>79</v>
      </c>
      <c r="C85" s="13">
        <f t="shared" si="912"/>
        <v>2420688.6261733952</v>
      </c>
      <c r="D85" s="2">
        <f t="shared" si="913"/>
        <v>47863.661751499727</v>
      </c>
      <c r="E85" s="15">
        <f t="shared" si="880"/>
        <v>20225.230333283744</v>
      </c>
      <c r="F85" s="15">
        <f t="shared" si="331"/>
        <v>27638.431418215983</v>
      </c>
      <c r="G85" s="21">
        <f t="shared" si="332"/>
        <v>20225.230333283744</v>
      </c>
      <c r="H85" s="23">
        <f t="shared" si="881"/>
        <v>79</v>
      </c>
      <c r="I85" s="19">
        <f t="shared" si="882"/>
        <v>33502.391015624999</v>
      </c>
      <c r="J85" s="22">
        <f t="shared" si="898"/>
        <v>33502.391015624999</v>
      </c>
      <c r="K85" s="21">
        <f t="shared" si="899"/>
        <v>5307.6007530050001</v>
      </c>
      <c r="L85" s="15">
        <f t="shared" si="914"/>
        <v>416.66666666666669</v>
      </c>
      <c r="M85" s="15">
        <f t="shared" si="915"/>
        <v>83.333333333333329</v>
      </c>
      <c r="N85" s="16">
        <f t="shared" si="916"/>
        <v>166.66666666666666</v>
      </c>
      <c r="O85" s="15">
        <f t="shared" si="917"/>
        <v>83.333333333333329</v>
      </c>
      <c r="P85" s="7">
        <f t="shared" si="333"/>
        <v>9950.7173046874977</v>
      </c>
      <c r="Q85" s="15">
        <f t="shared" si="883"/>
        <v>26224.923838945309</v>
      </c>
      <c r="R85" s="21">
        <f t="shared" si="884"/>
        <v>-21446.742492574744</v>
      </c>
      <c r="S85" s="4"/>
      <c r="T85" s="6">
        <f t="shared" si="918"/>
        <v>2677.6666666666656</v>
      </c>
      <c r="U85" s="10"/>
      <c r="V85" s="6">
        <f t="shared" si="918"/>
        <v>2677.6666666666656</v>
      </c>
      <c r="X85" s="6">
        <f t="shared" si="918"/>
        <v>2677.6666666666656</v>
      </c>
      <c r="Z85" s="6">
        <f t="shared" si="919"/>
        <v>2677.6666666666656</v>
      </c>
      <c r="AB85" s="6">
        <f t="shared" ref="AB85:AD85" si="1089">AB84+(365/12)</f>
        <v>2677.6666666666656</v>
      </c>
      <c r="AD85" s="6">
        <f t="shared" si="1089"/>
        <v>2677.6666666666656</v>
      </c>
      <c r="AF85" s="6">
        <f t="shared" ref="AF85:AH85" si="1090">AF84+(365/12)</f>
        <v>2677.6666666666656</v>
      </c>
      <c r="AG85" s="11">
        <f t="shared" si="994"/>
        <v>-21446.742492574744</v>
      </c>
      <c r="AH85" s="6">
        <f t="shared" si="1090"/>
        <v>2677.6666666666656</v>
      </c>
      <c r="AI85" s="11">
        <f t="shared" si="995"/>
        <v>-21446.742492574744</v>
      </c>
      <c r="AJ85" s="6">
        <f t="shared" ref="AJ85:AL85" si="1091">AJ84+(365/12)</f>
        <v>2677.6666666666656</v>
      </c>
      <c r="AK85" s="11">
        <f t="shared" si="997"/>
        <v>-21446.742492574744</v>
      </c>
      <c r="AL85" s="6">
        <f t="shared" si="1091"/>
        <v>2677.6666666666656</v>
      </c>
      <c r="AM85" s="11">
        <f t="shared" si="998"/>
        <v>-21446.742492574744</v>
      </c>
      <c r="AN85" s="6">
        <f t="shared" ref="AN85:AP85" si="1092">AN84+(365/12)</f>
        <v>2677.6666666666656</v>
      </c>
      <c r="AO85" s="11">
        <f t="shared" si="1000"/>
        <v>-21446.742492574744</v>
      </c>
      <c r="AP85" s="6">
        <f t="shared" si="1092"/>
        <v>2677.6666666666656</v>
      </c>
      <c r="AQ85" s="11">
        <f t="shared" si="1001"/>
        <v>-21446.742492574744</v>
      </c>
      <c r="AR85" s="6">
        <f t="shared" ref="AR85:AT85" si="1093">AR84+(365/12)</f>
        <v>2677.6666666666656</v>
      </c>
      <c r="AS85" s="11">
        <f t="shared" si="1003"/>
        <v>-21446.742492574744</v>
      </c>
      <c r="AT85" s="6">
        <f t="shared" si="1093"/>
        <v>2677.6666666666656</v>
      </c>
      <c r="AU85" s="11">
        <f t="shared" si="1004"/>
        <v>-21446.742492574744</v>
      </c>
      <c r="AV85" s="6">
        <f t="shared" ref="AV85:AX85" si="1094">AV84+(365/12)</f>
        <v>2677.6666666666656</v>
      </c>
      <c r="AW85" s="11">
        <f t="shared" si="1006"/>
        <v>-21446.742492574744</v>
      </c>
      <c r="AX85" s="6">
        <f t="shared" si="1094"/>
        <v>2677.6666666666656</v>
      </c>
      <c r="AY85" s="11">
        <f t="shared" si="1007"/>
        <v>-21446.742492574744</v>
      </c>
      <c r="AZ85" s="6">
        <f t="shared" ref="AZ85:BB85" si="1095">AZ84+(365/12)</f>
        <v>2677.6666666666656</v>
      </c>
      <c r="BA85" s="11">
        <f t="shared" si="1009"/>
        <v>-21446.742492574744</v>
      </c>
      <c r="BB85" s="6">
        <f t="shared" si="1095"/>
        <v>2677.6666666666656</v>
      </c>
      <c r="BC85" s="11">
        <f t="shared" si="1010"/>
        <v>-21446.742492574744</v>
      </c>
      <c r="BD85" s="6">
        <f t="shared" ref="BD85:BF85" si="1096">BD84+(365/12)</f>
        <v>2677.6666666666656</v>
      </c>
      <c r="BE85" s="11">
        <f t="shared" si="1012"/>
        <v>-21446.742492574744</v>
      </c>
      <c r="BF85" s="6">
        <f t="shared" si="1096"/>
        <v>2677.6666666666656</v>
      </c>
      <c r="BG85" s="11">
        <f t="shared" si="1013"/>
        <v>-21446.742492574744</v>
      </c>
      <c r="BH85" s="6">
        <f t="shared" ref="BH85:BJ85" si="1097">BH84+(365/12)</f>
        <v>2677.6666666666656</v>
      </c>
      <c r="BI85" s="11">
        <f t="shared" si="1015"/>
        <v>-21446.742492574744</v>
      </c>
      <c r="BJ85" s="6">
        <f t="shared" si="1097"/>
        <v>2677.6666666666656</v>
      </c>
      <c r="BK85" s="11">
        <f t="shared" si="1016"/>
        <v>-21446.742492574744</v>
      </c>
      <c r="BL85" s="6">
        <f t="shared" ref="BL85:BN85" si="1098">BL84+(365/12)</f>
        <v>2677.6666666666656</v>
      </c>
      <c r="BM85" s="11">
        <f t="shared" si="1018"/>
        <v>-21446.742492574744</v>
      </c>
      <c r="BN85" s="6">
        <f t="shared" si="1098"/>
        <v>2677.6666666666656</v>
      </c>
      <c r="BO85" s="11">
        <f t="shared" si="1019"/>
        <v>-21446.742492574744</v>
      </c>
      <c r="BP85" s="6">
        <f t="shared" ref="BP85:BR85" si="1099">BP84+(365/12)</f>
        <v>2677.6666666666656</v>
      </c>
      <c r="BQ85" s="11">
        <f t="shared" si="1021"/>
        <v>-21446.742492574744</v>
      </c>
      <c r="BR85" s="6">
        <f t="shared" si="1099"/>
        <v>2677.6666666666656</v>
      </c>
      <c r="BS85" s="11">
        <f t="shared" si="1022"/>
        <v>-21446.742492574744</v>
      </c>
      <c r="BT85" s="6">
        <f t="shared" ref="BT85:BV85" si="1100">BT84+(365/12)</f>
        <v>2677.6666666666656</v>
      </c>
      <c r="BU85" s="11">
        <f t="shared" si="1024"/>
        <v>-21446.742492574744</v>
      </c>
      <c r="BV85" s="6">
        <f t="shared" si="1100"/>
        <v>2677.6666666666656</v>
      </c>
      <c r="BW85" s="11">
        <f t="shared" si="1025"/>
        <v>-21446.742492574744</v>
      </c>
      <c r="BX85" s="6">
        <f t="shared" si="841"/>
        <v>2677.6666666666656</v>
      </c>
      <c r="BY85" s="11">
        <f t="shared" si="1026"/>
        <v>-21446.742492574744</v>
      </c>
      <c r="BZ85" s="72">
        <f t="shared" si="841"/>
        <v>2677.6666666666656</v>
      </c>
      <c r="CA85" s="11">
        <f t="shared" si="1027"/>
        <v>-21446.742492574744</v>
      </c>
      <c r="CB85" s="4"/>
    </row>
    <row r="86" spans="1:80">
      <c r="A86" s="1" t="str">
        <f t="shared" si="1076"/>
        <v/>
      </c>
      <c r="B86" s="1">
        <f t="shared" si="897"/>
        <v>80</v>
      </c>
      <c r="C86" s="13">
        <f t="shared" si="912"/>
        <v>2393050.1947551793</v>
      </c>
      <c r="D86" s="2">
        <f t="shared" si="913"/>
        <v>47863.661751499727</v>
      </c>
      <c r="E86" s="15">
        <f t="shared" si="880"/>
        <v>19994.306935933077</v>
      </c>
      <c r="F86" s="15">
        <f t="shared" si="331"/>
        <v>27869.35481556665</v>
      </c>
      <c r="G86" s="21">
        <f t="shared" si="332"/>
        <v>19994.306935933077</v>
      </c>
      <c r="H86" s="23">
        <f t="shared" si="881"/>
        <v>80</v>
      </c>
      <c r="I86" s="19">
        <f t="shared" si="882"/>
        <v>33502.391015624999</v>
      </c>
      <c r="J86" s="22">
        <f t="shared" si="898"/>
        <v>33502.391015624999</v>
      </c>
      <c r="K86" s="21">
        <f t="shared" si="899"/>
        <v>5307.6007530050001</v>
      </c>
      <c r="L86" s="15">
        <f t="shared" si="914"/>
        <v>416.66666666666669</v>
      </c>
      <c r="M86" s="15">
        <f t="shared" si="915"/>
        <v>83.333333333333329</v>
      </c>
      <c r="N86" s="16">
        <f t="shared" si="916"/>
        <v>166.66666666666666</v>
      </c>
      <c r="O86" s="15">
        <f t="shared" si="917"/>
        <v>83.333333333333329</v>
      </c>
      <c r="P86" s="7">
        <f t="shared" si="333"/>
        <v>9950.7173046874977</v>
      </c>
      <c r="Q86" s="15">
        <f t="shared" si="883"/>
        <v>26224.923838945309</v>
      </c>
      <c r="R86" s="21">
        <f t="shared" si="884"/>
        <v>-21518.0978223561</v>
      </c>
      <c r="S86" s="4"/>
      <c r="T86" s="6">
        <f t="shared" si="918"/>
        <v>2708.0833333333321</v>
      </c>
      <c r="U86" s="10"/>
      <c r="V86" s="6">
        <f t="shared" si="918"/>
        <v>2708.0833333333321</v>
      </c>
      <c r="X86" s="6">
        <f t="shared" si="918"/>
        <v>2708.0833333333321</v>
      </c>
      <c r="Z86" s="6">
        <f t="shared" si="919"/>
        <v>2708.0833333333321</v>
      </c>
      <c r="AB86" s="6">
        <f t="shared" ref="AB86:AD86" si="1101">AB85+(365/12)</f>
        <v>2708.0833333333321</v>
      </c>
      <c r="AD86" s="6">
        <f t="shared" si="1101"/>
        <v>2708.0833333333321</v>
      </c>
      <c r="AF86" s="6">
        <f t="shared" ref="AF86:AH86" si="1102">AF85+(365/12)</f>
        <v>2708.0833333333321</v>
      </c>
      <c r="AG86" s="11">
        <f t="shared" si="994"/>
        <v>-21518.0978223561</v>
      </c>
      <c r="AH86" s="6">
        <f t="shared" si="1102"/>
        <v>2708.0833333333321</v>
      </c>
      <c r="AI86" s="11">
        <f t="shared" si="995"/>
        <v>-21518.0978223561</v>
      </c>
      <c r="AJ86" s="6">
        <f t="shared" ref="AJ86:AL86" si="1103">AJ85+(365/12)</f>
        <v>2708.0833333333321</v>
      </c>
      <c r="AK86" s="11">
        <f t="shared" si="997"/>
        <v>-21518.0978223561</v>
      </c>
      <c r="AL86" s="6">
        <f t="shared" si="1103"/>
        <v>2708.0833333333321</v>
      </c>
      <c r="AM86" s="11">
        <f t="shared" si="998"/>
        <v>-21518.0978223561</v>
      </c>
      <c r="AN86" s="6">
        <f t="shared" ref="AN86:AP86" si="1104">AN85+(365/12)</f>
        <v>2708.0833333333321</v>
      </c>
      <c r="AO86" s="11">
        <f t="shared" si="1000"/>
        <v>-21518.0978223561</v>
      </c>
      <c r="AP86" s="6">
        <f t="shared" si="1104"/>
        <v>2708.0833333333321</v>
      </c>
      <c r="AQ86" s="11">
        <f t="shared" si="1001"/>
        <v>-21518.0978223561</v>
      </c>
      <c r="AR86" s="6">
        <f t="shared" ref="AR86:AT86" si="1105">AR85+(365/12)</f>
        <v>2708.0833333333321</v>
      </c>
      <c r="AS86" s="11">
        <f t="shared" si="1003"/>
        <v>-21518.0978223561</v>
      </c>
      <c r="AT86" s="6">
        <f t="shared" si="1105"/>
        <v>2708.0833333333321</v>
      </c>
      <c r="AU86" s="11">
        <f t="shared" si="1004"/>
        <v>-21518.0978223561</v>
      </c>
      <c r="AV86" s="6">
        <f t="shared" ref="AV86:AX86" si="1106">AV85+(365/12)</f>
        <v>2708.0833333333321</v>
      </c>
      <c r="AW86" s="11">
        <f t="shared" si="1006"/>
        <v>-21518.0978223561</v>
      </c>
      <c r="AX86" s="6">
        <f t="shared" si="1106"/>
        <v>2708.0833333333321</v>
      </c>
      <c r="AY86" s="11">
        <f t="shared" si="1007"/>
        <v>-21518.0978223561</v>
      </c>
      <c r="AZ86" s="6">
        <f t="shared" ref="AZ86:BB86" si="1107">AZ85+(365/12)</f>
        <v>2708.0833333333321</v>
      </c>
      <c r="BA86" s="11">
        <f t="shared" si="1009"/>
        <v>-21518.0978223561</v>
      </c>
      <c r="BB86" s="6">
        <f t="shared" si="1107"/>
        <v>2708.0833333333321</v>
      </c>
      <c r="BC86" s="11">
        <f t="shared" si="1010"/>
        <v>-21518.0978223561</v>
      </c>
      <c r="BD86" s="6">
        <f t="shared" ref="BD86:BF86" si="1108">BD85+(365/12)</f>
        <v>2708.0833333333321</v>
      </c>
      <c r="BE86" s="11">
        <f t="shared" si="1012"/>
        <v>-21518.0978223561</v>
      </c>
      <c r="BF86" s="6">
        <f t="shared" si="1108"/>
        <v>2708.0833333333321</v>
      </c>
      <c r="BG86" s="11">
        <f t="shared" si="1013"/>
        <v>-21518.0978223561</v>
      </c>
      <c r="BH86" s="6">
        <f t="shared" ref="BH86:BJ86" si="1109">BH85+(365/12)</f>
        <v>2708.0833333333321</v>
      </c>
      <c r="BI86" s="11">
        <f t="shared" si="1015"/>
        <v>-21518.0978223561</v>
      </c>
      <c r="BJ86" s="6">
        <f t="shared" si="1109"/>
        <v>2708.0833333333321</v>
      </c>
      <c r="BK86" s="11">
        <f t="shared" si="1016"/>
        <v>-21518.0978223561</v>
      </c>
      <c r="BL86" s="6">
        <f t="shared" ref="BL86:BN86" si="1110">BL85+(365/12)</f>
        <v>2708.0833333333321</v>
      </c>
      <c r="BM86" s="11">
        <f t="shared" si="1018"/>
        <v>-21518.0978223561</v>
      </c>
      <c r="BN86" s="6">
        <f t="shared" si="1110"/>
        <v>2708.0833333333321</v>
      </c>
      <c r="BO86" s="11">
        <f t="shared" si="1019"/>
        <v>-21518.0978223561</v>
      </c>
      <c r="BP86" s="6">
        <f t="shared" ref="BP86:BR86" si="1111">BP85+(365/12)</f>
        <v>2708.0833333333321</v>
      </c>
      <c r="BQ86" s="11">
        <f t="shared" si="1021"/>
        <v>-21518.0978223561</v>
      </c>
      <c r="BR86" s="6">
        <f t="shared" si="1111"/>
        <v>2708.0833333333321</v>
      </c>
      <c r="BS86" s="11">
        <f t="shared" si="1022"/>
        <v>-21518.0978223561</v>
      </c>
      <c r="BT86" s="6">
        <f t="shared" ref="BT86:BV86" si="1112">BT85+(365/12)</f>
        <v>2708.0833333333321</v>
      </c>
      <c r="BU86" s="11">
        <f t="shared" si="1024"/>
        <v>-21518.0978223561</v>
      </c>
      <c r="BV86" s="6">
        <f t="shared" si="1112"/>
        <v>2708.0833333333321</v>
      </c>
      <c r="BW86" s="11">
        <f t="shared" si="1025"/>
        <v>-21518.0978223561</v>
      </c>
      <c r="BX86" s="6">
        <f t="shared" si="841"/>
        <v>2708.0833333333321</v>
      </c>
      <c r="BY86" s="11">
        <f t="shared" si="1026"/>
        <v>-21518.0978223561</v>
      </c>
      <c r="BZ86" s="72">
        <f t="shared" si="841"/>
        <v>2708.0833333333321</v>
      </c>
      <c r="CA86" s="11">
        <f t="shared" si="1027"/>
        <v>-21518.0978223561</v>
      </c>
      <c r="CB86" s="4"/>
    </row>
    <row r="87" spans="1:80">
      <c r="A87" s="1" t="str">
        <f t="shared" si="1076"/>
        <v/>
      </c>
      <c r="B87" s="1">
        <f t="shared" si="897"/>
        <v>81</v>
      </c>
      <c r="C87" s="13">
        <f t="shared" si="912"/>
        <v>2365180.8399396129</v>
      </c>
      <c r="D87" s="2">
        <f t="shared" si="913"/>
        <v>47863.661751499727</v>
      </c>
      <c r="E87" s="15">
        <f t="shared" si="880"/>
        <v>19761.454137646549</v>
      </c>
      <c r="F87" s="15">
        <f t="shared" si="331"/>
        <v>28102.207613853177</v>
      </c>
      <c r="G87" s="21">
        <f t="shared" si="332"/>
        <v>19761.454137646549</v>
      </c>
      <c r="H87" s="23">
        <f t="shared" si="881"/>
        <v>81</v>
      </c>
      <c r="I87" s="19">
        <f t="shared" si="882"/>
        <v>33502.391015624999</v>
      </c>
      <c r="J87" s="22">
        <f t="shared" si="898"/>
        <v>33502.391015624999</v>
      </c>
      <c r="K87" s="21">
        <f t="shared" si="899"/>
        <v>5307.6007530050001</v>
      </c>
      <c r="L87" s="15">
        <f t="shared" si="914"/>
        <v>416.66666666666669</v>
      </c>
      <c r="M87" s="15">
        <f t="shared" si="915"/>
        <v>83.333333333333329</v>
      </c>
      <c r="N87" s="16">
        <f t="shared" si="916"/>
        <v>166.66666666666666</v>
      </c>
      <c r="O87" s="15">
        <f t="shared" si="917"/>
        <v>83.333333333333329</v>
      </c>
      <c r="P87" s="7">
        <f t="shared" si="333"/>
        <v>9950.7173046874977</v>
      </c>
      <c r="Q87" s="15">
        <f t="shared" si="883"/>
        <v>26224.923838945309</v>
      </c>
      <c r="R87" s="21">
        <f t="shared" si="884"/>
        <v>-21590.049337026638</v>
      </c>
      <c r="S87" s="4"/>
      <c r="T87" s="6">
        <f t="shared" si="918"/>
        <v>2738.4999999999986</v>
      </c>
      <c r="U87" s="10"/>
      <c r="V87" s="6">
        <f t="shared" si="918"/>
        <v>2738.4999999999986</v>
      </c>
      <c r="X87" s="6">
        <f t="shared" si="918"/>
        <v>2738.4999999999986</v>
      </c>
      <c r="Z87" s="6">
        <f t="shared" si="919"/>
        <v>2738.4999999999986</v>
      </c>
      <c r="AB87" s="6">
        <f t="shared" ref="AB87:AD87" si="1113">AB86+(365/12)</f>
        <v>2738.4999999999986</v>
      </c>
      <c r="AD87" s="6">
        <f t="shared" si="1113"/>
        <v>2738.4999999999986</v>
      </c>
      <c r="AF87" s="6">
        <f t="shared" ref="AF87:AH87" si="1114">AF86+(365/12)</f>
        <v>2738.4999999999986</v>
      </c>
      <c r="AG87" s="11">
        <f t="shared" si="994"/>
        <v>-21590.049337026638</v>
      </c>
      <c r="AH87" s="6">
        <f t="shared" si="1114"/>
        <v>2738.4999999999986</v>
      </c>
      <c r="AI87" s="11">
        <f t="shared" si="995"/>
        <v>-21590.049337026638</v>
      </c>
      <c r="AJ87" s="6">
        <f t="shared" ref="AJ87:AL87" si="1115">AJ86+(365/12)</f>
        <v>2738.4999999999986</v>
      </c>
      <c r="AK87" s="11">
        <f t="shared" si="997"/>
        <v>-21590.049337026638</v>
      </c>
      <c r="AL87" s="6">
        <f t="shared" si="1115"/>
        <v>2738.4999999999986</v>
      </c>
      <c r="AM87" s="11">
        <f t="shared" si="998"/>
        <v>-21590.049337026638</v>
      </c>
      <c r="AN87" s="6">
        <f t="shared" ref="AN87:AP87" si="1116">AN86+(365/12)</f>
        <v>2738.4999999999986</v>
      </c>
      <c r="AO87" s="11">
        <f t="shared" si="1000"/>
        <v>-21590.049337026638</v>
      </c>
      <c r="AP87" s="6">
        <f t="shared" si="1116"/>
        <v>2738.4999999999986</v>
      </c>
      <c r="AQ87" s="11">
        <f t="shared" si="1001"/>
        <v>-21590.049337026638</v>
      </c>
      <c r="AR87" s="6">
        <f t="shared" ref="AR87:AT87" si="1117">AR86+(365/12)</f>
        <v>2738.4999999999986</v>
      </c>
      <c r="AS87" s="11">
        <f t="shared" si="1003"/>
        <v>-21590.049337026638</v>
      </c>
      <c r="AT87" s="6">
        <f t="shared" si="1117"/>
        <v>2738.4999999999986</v>
      </c>
      <c r="AU87" s="11">
        <f t="shared" si="1004"/>
        <v>-21590.049337026638</v>
      </c>
      <c r="AV87" s="6">
        <f t="shared" ref="AV87:AX87" si="1118">AV86+(365/12)</f>
        <v>2738.4999999999986</v>
      </c>
      <c r="AW87" s="11">
        <f t="shared" si="1006"/>
        <v>-21590.049337026638</v>
      </c>
      <c r="AX87" s="6">
        <f t="shared" si="1118"/>
        <v>2738.4999999999986</v>
      </c>
      <c r="AY87" s="11">
        <f t="shared" si="1007"/>
        <v>-21590.049337026638</v>
      </c>
      <c r="AZ87" s="6">
        <f t="shared" ref="AZ87:BB87" si="1119">AZ86+(365/12)</f>
        <v>2738.4999999999986</v>
      </c>
      <c r="BA87" s="11">
        <f t="shared" si="1009"/>
        <v>-21590.049337026638</v>
      </c>
      <c r="BB87" s="6">
        <f t="shared" si="1119"/>
        <v>2738.4999999999986</v>
      </c>
      <c r="BC87" s="11">
        <f t="shared" si="1010"/>
        <v>-21590.049337026638</v>
      </c>
      <c r="BD87" s="6">
        <f t="shared" ref="BD87:BF87" si="1120">BD86+(365/12)</f>
        <v>2738.4999999999986</v>
      </c>
      <c r="BE87" s="11">
        <f t="shared" si="1012"/>
        <v>-21590.049337026638</v>
      </c>
      <c r="BF87" s="6">
        <f t="shared" si="1120"/>
        <v>2738.4999999999986</v>
      </c>
      <c r="BG87" s="11">
        <f t="shared" si="1013"/>
        <v>-21590.049337026638</v>
      </c>
      <c r="BH87" s="6">
        <f t="shared" ref="BH87:BJ87" si="1121">BH86+(365/12)</f>
        <v>2738.4999999999986</v>
      </c>
      <c r="BI87" s="11">
        <f t="shared" si="1015"/>
        <v>-21590.049337026638</v>
      </c>
      <c r="BJ87" s="6">
        <f t="shared" si="1121"/>
        <v>2738.4999999999986</v>
      </c>
      <c r="BK87" s="11">
        <f t="shared" si="1016"/>
        <v>-21590.049337026638</v>
      </c>
      <c r="BL87" s="6">
        <f t="shared" ref="BL87:BN87" si="1122">BL86+(365/12)</f>
        <v>2738.4999999999986</v>
      </c>
      <c r="BM87" s="11">
        <f t="shared" si="1018"/>
        <v>-21590.049337026638</v>
      </c>
      <c r="BN87" s="6">
        <f t="shared" si="1122"/>
        <v>2738.4999999999986</v>
      </c>
      <c r="BO87" s="11">
        <f t="shared" si="1019"/>
        <v>-21590.049337026638</v>
      </c>
      <c r="BP87" s="6">
        <f t="shared" ref="BP87:BR87" si="1123">BP86+(365/12)</f>
        <v>2738.4999999999986</v>
      </c>
      <c r="BQ87" s="11">
        <f t="shared" si="1021"/>
        <v>-21590.049337026638</v>
      </c>
      <c r="BR87" s="6">
        <f t="shared" si="1123"/>
        <v>2738.4999999999986</v>
      </c>
      <c r="BS87" s="11">
        <f t="shared" si="1022"/>
        <v>-21590.049337026638</v>
      </c>
      <c r="BT87" s="6">
        <f t="shared" ref="BT87:BV87" si="1124">BT86+(365/12)</f>
        <v>2738.4999999999986</v>
      </c>
      <c r="BU87" s="11">
        <f t="shared" si="1024"/>
        <v>-21590.049337026638</v>
      </c>
      <c r="BV87" s="6">
        <f t="shared" si="1124"/>
        <v>2738.4999999999986</v>
      </c>
      <c r="BW87" s="11">
        <f t="shared" si="1025"/>
        <v>-21590.049337026638</v>
      </c>
      <c r="BX87" s="6">
        <f t="shared" si="841"/>
        <v>2738.4999999999986</v>
      </c>
      <c r="BY87" s="11">
        <f t="shared" si="1026"/>
        <v>-21590.049337026638</v>
      </c>
      <c r="BZ87" s="72">
        <f t="shared" si="841"/>
        <v>2738.4999999999986</v>
      </c>
      <c r="CA87" s="11">
        <f t="shared" si="1027"/>
        <v>-21590.049337026638</v>
      </c>
      <c r="CB87" s="4"/>
    </row>
    <row r="88" spans="1:80">
      <c r="A88" s="1" t="str">
        <f t="shared" si="1076"/>
        <v/>
      </c>
      <c r="B88" s="1">
        <f t="shared" si="897"/>
        <v>82</v>
      </c>
      <c r="C88" s="13">
        <f t="shared" si="912"/>
        <v>2337078.6323257596</v>
      </c>
      <c r="D88" s="2">
        <f t="shared" si="913"/>
        <v>47863.661751499727</v>
      </c>
      <c r="E88" s="15">
        <f t="shared" si="880"/>
        <v>19526.655817978968</v>
      </c>
      <c r="F88" s="15">
        <f t="shared" si="331"/>
        <v>28337.005933520759</v>
      </c>
      <c r="G88" s="21">
        <f t="shared" si="332"/>
        <v>19526.655817978968</v>
      </c>
      <c r="H88" s="23">
        <f t="shared" si="881"/>
        <v>82</v>
      </c>
      <c r="I88" s="19">
        <f t="shared" si="882"/>
        <v>33502.391015624999</v>
      </c>
      <c r="J88" s="22">
        <f t="shared" si="898"/>
        <v>33502.391015624999</v>
      </c>
      <c r="K88" s="21">
        <f t="shared" si="899"/>
        <v>5307.6007530050001</v>
      </c>
      <c r="L88" s="15">
        <f t="shared" si="914"/>
        <v>416.66666666666669</v>
      </c>
      <c r="M88" s="15">
        <f t="shared" si="915"/>
        <v>83.333333333333329</v>
      </c>
      <c r="N88" s="16">
        <f t="shared" si="916"/>
        <v>166.66666666666666</v>
      </c>
      <c r="O88" s="15">
        <f t="shared" si="917"/>
        <v>83.333333333333329</v>
      </c>
      <c r="P88" s="7">
        <f t="shared" si="333"/>
        <v>9950.7173046874977</v>
      </c>
      <c r="Q88" s="15">
        <f t="shared" si="883"/>
        <v>26224.923838945309</v>
      </c>
      <c r="R88" s="21">
        <f t="shared" si="884"/>
        <v>-21662.602017803914</v>
      </c>
      <c r="S88" s="4"/>
      <c r="T88" s="6">
        <f t="shared" si="918"/>
        <v>2768.9166666666652</v>
      </c>
      <c r="U88" s="10"/>
      <c r="V88" s="6">
        <f t="shared" si="918"/>
        <v>2768.9166666666652</v>
      </c>
      <c r="X88" s="6">
        <f t="shared" si="918"/>
        <v>2768.9166666666652</v>
      </c>
      <c r="Z88" s="6">
        <f t="shared" si="919"/>
        <v>2768.9166666666652</v>
      </c>
      <c r="AB88" s="6">
        <f t="shared" ref="AB88:AD88" si="1125">AB87+(365/12)</f>
        <v>2768.9166666666652</v>
      </c>
      <c r="AD88" s="6">
        <f t="shared" si="1125"/>
        <v>2768.9166666666652</v>
      </c>
      <c r="AF88" s="6">
        <f t="shared" ref="AF88:AH88" si="1126">AF87+(365/12)</f>
        <v>2768.9166666666652</v>
      </c>
      <c r="AG88" s="11">
        <f t="shared" si="994"/>
        <v>-21662.602017803914</v>
      </c>
      <c r="AH88" s="6">
        <f t="shared" si="1126"/>
        <v>2768.9166666666652</v>
      </c>
      <c r="AI88" s="11">
        <f t="shared" si="995"/>
        <v>-21662.602017803914</v>
      </c>
      <c r="AJ88" s="6">
        <f t="shared" ref="AJ88:AL88" si="1127">AJ87+(365/12)</f>
        <v>2768.9166666666652</v>
      </c>
      <c r="AK88" s="11">
        <f t="shared" si="997"/>
        <v>-21662.602017803914</v>
      </c>
      <c r="AL88" s="6">
        <f t="shared" si="1127"/>
        <v>2768.9166666666652</v>
      </c>
      <c r="AM88" s="11">
        <f t="shared" si="998"/>
        <v>-21662.602017803914</v>
      </c>
      <c r="AN88" s="6">
        <f t="shared" ref="AN88:AP88" si="1128">AN87+(365/12)</f>
        <v>2768.9166666666652</v>
      </c>
      <c r="AO88" s="11">
        <f t="shared" si="1000"/>
        <v>-21662.602017803914</v>
      </c>
      <c r="AP88" s="6">
        <f t="shared" si="1128"/>
        <v>2768.9166666666652</v>
      </c>
      <c r="AQ88" s="11">
        <f t="shared" si="1001"/>
        <v>-21662.602017803914</v>
      </c>
      <c r="AR88" s="6">
        <f t="shared" ref="AR88:AT88" si="1129">AR87+(365/12)</f>
        <v>2768.9166666666652</v>
      </c>
      <c r="AS88" s="11">
        <f t="shared" si="1003"/>
        <v>-21662.602017803914</v>
      </c>
      <c r="AT88" s="6">
        <f t="shared" si="1129"/>
        <v>2768.9166666666652</v>
      </c>
      <c r="AU88" s="11">
        <f t="shared" si="1004"/>
        <v>-21662.602017803914</v>
      </c>
      <c r="AV88" s="6">
        <f t="shared" ref="AV88:AX88" si="1130">AV87+(365/12)</f>
        <v>2768.9166666666652</v>
      </c>
      <c r="AW88" s="11">
        <f t="shared" si="1006"/>
        <v>-21662.602017803914</v>
      </c>
      <c r="AX88" s="6">
        <f t="shared" si="1130"/>
        <v>2768.9166666666652</v>
      </c>
      <c r="AY88" s="11">
        <f t="shared" si="1007"/>
        <v>-21662.602017803914</v>
      </c>
      <c r="AZ88" s="6">
        <f t="shared" ref="AZ88:BB88" si="1131">AZ87+(365/12)</f>
        <v>2768.9166666666652</v>
      </c>
      <c r="BA88" s="11">
        <f t="shared" si="1009"/>
        <v>-21662.602017803914</v>
      </c>
      <c r="BB88" s="6">
        <f t="shared" si="1131"/>
        <v>2768.9166666666652</v>
      </c>
      <c r="BC88" s="11">
        <f t="shared" si="1010"/>
        <v>-21662.602017803914</v>
      </c>
      <c r="BD88" s="6">
        <f t="shared" ref="BD88:BF88" si="1132">BD87+(365/12)</f>
        <v>2768.9166666666652</v>
      </c>
      <c r="BE88" s="11">
        <f t="shared" si="1012"/>
        <v>-21662.602017803914</v>
      </c>
      <c r="BF88" s="6">
        <f t="shared" si="1132"/>
        <v>2768.9166666666652</v>
      </c>
      <c r="BG88" s="11">
        <f t="shared" si="1013"/>
        <v>-21662.602017803914</v>
      </c>
      <c r="BH88" s="6">
        <f t="shared" ref="BH88:BJ88" si="1133">BH87+(365/12)</f>
        <v>2768.9166666666652</v>
      </c>
      <c r="BI88" s="11">
        <f t="shared" si="1015"/>
        <v>-21662.602017803914</v>
      </c>
      <c r="BJ88" s="6">
        <f t="shared" si="1133"/>
        <v>2768.9166666666652</v>
      </c>
      <c r="BK88" s="11">
        <f t="shared" si="1016"/>
        <v>-21662.602017803914</v>
      </c>
      <c r="BL88" s="6">
        <f t="shared" ref="BL88:BN88" si="1134">BL87+(365/12)</f>
        <v>2768.9166666666652</v>
      </c>
      <c r="BM88" s="11">
        <f t="shared" si="1018"/>
        <v>-21662.602017803914</v>
      </c>
      <c r="BN88" s="6">
        <f t="shared" si="1134"/>
        <v>2768.9166666666652</v>
      </c>
      <c r="BO88" s="11">
        <f t="shared" si="1019"/>
        <v>-21662.602017803914</v>
      </c>
      <c r="BP88" s="6">
        <f t="shared" ref="BP88:BR88" si="1135">BP87+(365/12)</f>
        <v>2768.9166666666652</v>
      </c>
      <c r="BQ88" s="11">
        <f t="shared" si="1021"/>
        <v>-21662.602017803914</v>
      </c>
      <c r="BR88" s="6">
        <f t="shared" si="1135"/>
        <v>2768.9166666666652</v>
      </c>
      <c r="BS88" s="11">
        <f t="shared" si="1022"/>
        <v>-21662.602017803914</v>
      </c>
      <c r="BT88" s="6">
        <f t="shared" ref="BT88:BV88" si="1136">BT87+(365/12)</f>
        <v>2768.9166666666652</v>
      </c>
      <c r="BU88" s="11">
        <f t="shared" si="1024"/>
        <v>-21662.602017803914</v>
      </c>
      <c r="BV88" s="6">
        <f t="shared" si="1136"/>
        <v>2768.9166666666652</v>
      </c>
      <c r="BW88" s="11">
        <f t="shared" si="1025"/>
        <v>-21662.602017803914</v>
      </c>
      <c r="BX88" s="6">
        <f t="shared" si="841"/>
        <v>2768.9166666666652</v>
      </c>
      <c r="BY88" s="11">
        <f t="shared" si="1026"/>
        <v>-21662.602017803914</v>
      </c>
      <c r="BZ88" s="72">
        <f t="shared" si="841"/>
        <v>2768.9166666666652</v>
      </c>
      <c r="CA88" s="11">
        <f t="shared" si="1027"/>
        <v>-21662.602017803914</v>
      </c>
      <c r="CB88" s="4"/>
    </row>
    <row r="89" spans="1:80">
      <c r="A89" s="1" t="str">
        <f t="shared" si="1076"/>
        <v/>
      </c>
      <c r="B89" s="1">
        <f t="shared" si="897"/>
        <v>83</v>
      </c>
      <c r="C89" s="13">
        <f t="shared" si="912"/>
        <v>2308741.6263922388</v>
      </c>
      <c r="D89" s="2">
        <f t="shared" si="913"/>
        <v>47863.661751499727</v>
      </c>
      <c r="E89" s="15">
        <f t="shared" si="880"/>
        <v>19289.895721796307</v>
      </c>
      <c r="F89" s="15">
        <f t="shared" si="331"/>
        <v>28573.76602970342</v>
      </c>
      <c r="G89" s="21">
        <f t="shared" si="332"/>
        <v>19289.895721796307</v>
      </c>
      <c r="H89" s="23">
        <f t="shared" si="881"/>
        <v>83</v>
      </c>
      <c r="I89" s="19">
        <f t="shared" si="882"/>
        <v>33502.391015624999</v>
      </c>
      <c r="J89" s="22">
        <f t="shared" si="898"/>
        <v>33502.391015624999</v>
      </c>
      <c r="K89" s="21">
        <f t="shared" si="899"/>
        <v>5307.6007530050001</v>
      </c>
      <c r="L89" s="15">
        <f t="shared" si="914"/>
        <v>416.66666666666669</v>
      </c>
      <c r="M89" s="15">
        <f t="shared" si="915"/>
        <v>83.333333333333329</v>
      </c>
      <c r="N89" s="16">
        <f t="shared" si="916"/>
        <v>166.66666666666666</v>
      </c>
      <c r="O89" s="15">
        <f t="shared" si="917"/>
        <v>83.333333333333329</v>
      </c>
      <c r="P89" s="7">
        <f t="shared" si="333"/>
        <v>9950.7173046874977</v>
      </c>
      <c r="Q89" s="15">
        <f t="shared" si="883"/>
        <v>26224.923838945309</v>
      </c>
      <c r="R89" s="21">
        <f t="shared" si="884"/>
        <v>-21735.760887524357</v>
      </c>
      <c r="S89" s="4"/>
      <c r="T89" s="6">
        <f t="shared" si="918"/>
        <v>2799.3333333333317</v>
      </c>
      <c r="U89" s="10"/>
      <c r="V89" s="6">
        <f t="shared" si="918"/>
        <v>2799.3333333333317</v>
      </c>
      <c r="X89" s="6">
        <f t="shared" si="918"/>
        <v>2799.3333333333317</v>
      </c>
      <c r="Z89" s="6">
        <f t="shared" si="919"/>
        <v>2799.3333333333317</v>
      </c>
      <c r="AB89" s="6">
        <f t="shared" ref="AB89:AD89" si="1137">AB88+(365/12)</f>
        <v>2799.3333333333317</v>
      </c>
      <c r="AD89" s="6">
        <f t="shared" si="1137"/>
        <v>2799.3333333333317</v>
      </c>
      <c r="AF89" s="6">
        <f t="shared" ref="AF89:AH89" si="1138">AF88+(365/12)</f>
        <v>2799.3333333333317</v>
      </c>
      <c r="AG89" s="11">
        <f t="shared" si="994"/>
        <v>-21735.760887524357</v>
      </c>
      <c r="AH89" s="6">
        <f t="shared" si="1138"/>
        <v>2799.3333333333317</v>
      </c>
      <c r="AI89" s="11">
        <f t="shared" si="995"/>
        <v>-21735.760887524357</v>
      </c>
      <c r="AJ89" s="6">
        <f t="shared" ref="AJ89:AL89" si="1139">AJ88+(365/12)</f>
        <v>2799.3333333333317</v>
      </c>
      <c r="AK89" s="11">
        <f t="shared" si="997"/>
        <v>-21735.760887524357</v>
      </c>
      <c r="AL89" s="6">
        <f t="shared" si="1139"/>
        <v>2799.3333333333317</v>
      </c>
      <c r="AM89" s="11">
        <f t="shared" si="998"/>
        <v>-21735.760887524357</v>
      </c>
      <c r="AN89" s="6">
        <f t="shared" ref="AN89:AP89" si="1140">AN88+(365/12)</f>
        <v>2799.3333333333317</v>
      </c>
      <c r="AO89" s="11">
        <f t="shared" si="1000"/>
        <v>-21735.760887524357</v>
      </c>
      <c r="AP89" s="6">
        <f t="shared" si="1140"/>
        <v>2799.3333333333317</v>
      </c>
      <c r="AQ89" s="11">
        <f t="shared" si="1001"/>
        <v>-21735.760887524357</v>
      </c>
      <c r="AR89" s="6">
        <f t="shared" ref="AR89:AT89" si="1141">AR88+(365/12)</f>
        <v>2799.3333333333317</v>
      </c>
      <c r="AS89" s="11">
        <f t="shared" si="1003"/>
        <v>-21735.760887524357</v>
      </c>
      <c r="AT89" s="6">
        <f t="shared" si="1141"/>
        <v>2799.3333333333317</v>
      </c>
      <c r="AU89" s="11">
        <f t="shared" si="1004"/>
        <v>-21735.760887524357</v>
      </c>
      <c r="AV89" s="6">
        <f t="shared" ref="AV89:AX89" si="1142">AV88+(365/12)</f>
        <v>2799.3333333333317</v>
      </c>
      <c r="AW89" s="11">
        <f t="shared" si="1006"/>
        <v>-21735.760887524357</v>
      </c>
      <c r="AX89" s="6">
        <f t="shared" si="1142"/>
        <v>2799.3333333333317</v>
      </c>
      <c r="AY89" s="11">
        <f t="shared" si="1007"/>
        <v>-21735.760887524357</v>
      </c>
      <c r="AZ89" s="6">
        <f t="shared" ref="AZ89:BB89" si="1143">AZ88+(365/12)</f>
        <v>2799.3333333333317</v>
      </c>
      <c r="BA89" s="11">
        <f t="shared" si="1009"/>
        <v>-21735.760887524357</v>
      </c>
      <c r="BB89" s="6">
        <f t="shared" si="1143"/>
        <v>2799.3333333333317</v>
      </c>
      <c r="BC89" s="11">
        <f t="shared" si="1010"/>
        <v>-21735.760887524357</v>
      </c>
      <c r="BD89" s="6">
        <f t="shared" ref="BD89:BF89" si="1144">BD88+(365/12)</f>
        <v>2799.3333333333317</v>
      </c>
      <c r="BE89" s="11">
        <f t="shared" si="1012"/>
        <v>-21735.760887524357</v>
      </c>
      <c r="BF89" s="6">
        <f t="shared" si="1144"/>
        <v>2799.3333333333317</v>
      </c>
      <c r="BG89" s="11">
        <f t="shared" si="1013"/>
        <v>-21735.760887524357</v>
      </c>
      <c r="BH89" s="6">
        <f t="shared" ref="BH89:BJ89" si="1145">BH88+(365/12)</f>
        <v>2799.3333333333317</v>
      </c>
      <c r="BI89" s="11">
        <f t="shared" si="1015"/>
        <v>-21735.760887524357</v>
      </c>
      <c r="BJ89" s="6">
        <f t="shared" si="1145"/>
        <v>2799.3333333333317</v>
      </c>
      <c r="BK89" s="11">
        <f t="shared" si="1016"/>
        <v>-21735.760887524357</v>
      </c>
      <c r="BL89" s="6">
        <f t="shared" ref="BL89:BN89" si="1146">BL88+(365/12)</f>
        <v>2799.3333333333317</v>
      </c>
      <c r="BM89" s="11">
        <f t="shared" si="1018"/>
        <v>-21735.760887524357</v>
      </c>
      <c r="BN89" s="6">
        <f t="shared" si="1146"/>
        <v>2799.3333333333317</v>
      </c>
      <c r="BO89" s="11">
        <f t="shared" si="1019"/>
        <v>-21735.760887524357</v>
      </c>
      <c r="BP89" s="6">
        <f t="shared" ref="BP89:BR89" si="1147">BP88+(365/12)</f>
        <v>2799.3333333333317</v>
      </c>
      <c r="BQ89" s="11">
        <f t="shared" si="1021"/>
        <v>-21735.760887524357</v>
      </c>
      <c r="BR89" s="6">
        <f t="shared" si="1147"/>
        <v>2799.3333333333317</v>
      </c>
      <c r="BS89" s="11">
        <f t="shared" si="1022"/>
        <v>-21735.760887524357</v>
      </c>
      <c r="BT89" s="6">
        <f t="shared" ref="BT89:BV89" si="1148">BT88+(365/12)</f>
        <v>2799.3333333333317</v>
      </c>
      <c r="BU89" s="11">
        <f t="shared" si="1024"/>
        <v>-21735.760887524357</v>
      </c>
      <c r="BV89" s="6">
        <f t="shared" si="1148"/>
        <v>2799.3333333333317</v>
      </c>
      <c r="BW89" s="11">
        <f t="shared" si="1025"/>
        <v>-21735.760887524357</v>
      </c>
      <c r="BX89" s="6">
        <f t="shared" si="841"/>
        <v>2799.3333333333317</v>
      </c>
      <c r="BY89" s="11">
        <f t="shared" si="1026"/>
        <v>-21735.760887524357</v>
      </c>
      <c r="BZ89" s="72">
        <f t="shared" si="841"/>
        <v>2799.3333333333317</v>
      </c>
      <c r="CA89" s="11">
        <f t="shared" si="1027"/>
        <v>-21735.760887524357</v>
      </c>
      <c r="CB89" s="4"/>
    </row>
    <row r="90" spans="1:80">
      <c r="A90" s="1" t="str">
        <f t="shared" si="1076"/>
        <v/>
      </c>
      <c r="B90" s="1">
        <f t="shared" si="897"/>
        <v>84</v>
      </c>
      <c r="C90" s="13">
        <f t="shared" si="912"/>
        <v>2280167.8603625353</v>
      </c>
      <c r="D90" s="2">
        <f t="shared" si="913"/>
        <v>47863.661751499727</v>
      </c>
      <c r="E90" s="15">
        <f t="shared" si="880"/>
        <v>19051.157458150366</v>
      </c>
      <c r="F90" s="15">
        <f t="shared" si="331"/>
        <v>28812.504293349361</v>
      </c>
      <c r="G90" s="21">
        <f t="shared" si="332"/>
        <v>19051.157458150366</v>
      </c>
      <c r="H90" s="23">
        <f t="shared" si="881"/>
        <v>84</v>
      </c>
      <c r="I90" s="19">
        <f t="shared" si="882"/>
        <v>33502.391015624999</v>
      </c>
      <c r="J90" s="22">
        <f t="shared" si="898"/>
        <v>33502.391015624999</v>
      </c>
      <c r="K90" s="21">
        <f t="shared" si="899"/>
        <v>5307.6007530050001</v>
      </c>
      <c r="L90" s="15">
        <f t="shared" si="914"/>
        <v>416.66666666666669</v>
      </c>
      <c r="M90" s="15">
        <f t="shared" si="915"/>
        <v>83.333333333333329</v>
      </c>
      <c r="N90" s="16">
        <f t="shared" si="916"/>
        <v>166.66666666666666</v>
      </c>
      <c r="O90" s="15">
        <f t="shared" si="917"/>
        <v>83.333333333333329</v>
      </c>
      <c r="P90" s="7">
        <f t="shared" si="333"/>
        <v>9950.7173046874977</v>
      </c>
      <c r="Q90" s="15">
        <f t="shared" si="883"/>
        <v>26224.923838945309</v>
      </c>
      <c r="R90" s="21">
        <f t="shared" si="884"/>
        <v>-21809.531010990951</v>
      </c>
      <c r="S90" s="4"/>
      <c r="T90" s="6">
        <f t="shared" si="918"/>
        <v>2829.7499999999982</v>
      </c>
      <c r="U90" s="10"/>
      <c r="V90" s="6">
        <f t="shared" si="918"/>
        <v>2829.7499999999982</v>
      </c>
      <c r="X90" s="6">
        <f t="shared" si="918"/>
        <v>2829.7499999999982</v>
      </c>
      <c r="Z90" s="6">
        <f t="shared" si="919"/>
        <v>2829.7499999999982</v>
      </c>
      <c r="AB90" s="6">
        <f t="shared" ref="AB90:AD90" si="1149">AB89+(365/12)</f>
        <v>2829.7499999999982</v>
      </c>
      <c r="AD90" s="6">
        <f t="shared" si="1149"/>
        <v>2829.7499999999982</v>
      </c>
      <c r="AF90" s="6">
        <f t="shared" ref="AF90:AH90" si="1150">AF89+(365/12)</f>
        <v>2829.7499999999982</v>
      </c>
      <c r="AG90" s="11">
        <f t="shared" si="994"/>
        <v>-21809.531010990951</v>
      </c>
      <c r="AH90" s="6">
        <f t="shared" si="1150"/>
        <v>2829.7499999999982</v>
      </c>
      <c r="AI90" s="11">
        <f t="shared" si="995"/>
        <v>-21809.531010990951</v>
      </c>
      <c r="AJ90" s="6">
        <f t="shared" ref="AJ90:AL90" si="1151">AJ89+(365/12)</f>
        <v>2829.7499999999982</v>
      </c>
      <c r="AK90" s="11">
        <f t="shared" si="997"/>
        <v>-21809.531010990951</v>
      </c>
      <c r="AL90" s="6">
        <f t="shared" si="1151"/>
        <v>2829.7499999999982</v>
      </c>
      <c r="AM90" s="11">
        <f t="shared" si="998"/>
        <v>-21809.531010990951</v>
      </c>
      <c r="AN90" s="6">
        <f t="shared" ref="AN90:AP90" si="1152">AN89+(365/12)</f>
        <v>2829.7499999999982</v>
      </c>
      <c r="AO90" s="11">
        <f t="shared" si="1000"/>
        <v>-21809.531010990951</v>
      </c>
      <c r="AP90" s="6">
        <f t="shared" si="1152"/>
        <v>2829.7499999999982</v>
      </c>
      <c r="AQ90" s="11">
        <f t="shared" si="1001"/>
        <v>-21809.531010990951</v>
      </c>
      <c r="AR90" s="6">
        <f t="shared" ref="AR90:AT90" si="1153">AR89+(365/12)</f>
        <v>2829.7499999999982</v>
      </c>
      <c r="AS90" s="11">
        <f t="shared" si="1003"/>
        <v>-21809.531010990951</v>
      </c>
      <c r="AT90" s="6">
        <f t="shared" si="1153"/>
        <v>2829.7499999999982</v>
      </c>
      <c r="AU90" s="11">
        <f t="shared" si="1004"/>
        <v>-21809.531010990951</v>
      </c>
      <c r="AV90" s="6">
        <f t="shared" ref="AV90:AX90" si="1154">AV89+(365/12)</f>
        <v>2829.7499999999982</v>
      </c>
      <c r="AW90" s="11">
        <f t="shared" si="1006"/>
        <v>-21809.531010990951</v>
      </c>
      <c r="AX90" s="6">
        <f t="shared" si="1154"/>
        <v>2829.7499999999982</v>
      </c>
      <c r="AY90" s="11">
        <f t="shared" si="1007"/>
        <v>-21809.531010990951</v>
      </c>
      <c r="AZ90" s="6">
        <f t="shared" ref="AZ90:BB90" si="1155">AZ89+(365/12)</f>
        <v>2829.7499999999982</v>
      </c>
      <c r="BA90" s="11">
        <f t="shared" si="1009"/>
        <v>-21809.531010990951</v>
      </c>
      <c r="BB90" s="6">
        <f t="shared" si="1155"/>
        <v>2829.7499999999982</v>
      </c>
      <c r="BC90" s="11">
        <f t="shared" si="1010"/>
        <v>-21809.531010990951</v>
      </c>
      <c r="BD90" s="6">
        <f t="shared" ref="BD90:BF90" si="1156">BD89+(365/12)</f>
        <v>2829.7499999999982</v>
      </c>
      <c r="BE90" s="11">
        <f t="shared" si="1012"/>
        <v>-21809.531010990951</v>
      </c>
      <c r="BF90" s="6">
        <f t="shared" si="1156"/>
        <v>2829.7499999999982</v>
      </c>
      <c r="BG90" s="11">
        <f t="shared" si="1013"/>
        <v>-21809.531010990951</v>
      </c>
      <c r="BH90" s="6">
        <f t="shared" ref="BH90:BJ90" si="1157">BH89+(365/12)</f>
        <v>2829.7499999999982</v>
      </c>
      <c r="BI90" s="11">
        <f t="shared" si="1015"/>
        <v>-21809.531010990951</v>
      </c>
      <c r="BJ90" s="6">
        <f t="shared" si="1157"/>
        <v>2829.7499999999982</v>
      </c>
      <c r="BK90" s="11">
        <f t="shared" si="1016"/>
        <v>-21809.531010990951</v>
      </c>
      <c r="BL90" s="6">
        <f t="shared" ref="BL90:BN90" si="1158">BL89+(365/12)</f>
        <v>2829.7499999999982</v>
      </c>
      <c r="BM90" s="11">
        <f t="shared" si="1018"/>
        <v>-21809.531010990951</v>
      </c>
      <c r="BN90" s="6">
        <f t="shared" si="1158"/>
        <v>2829.7499999999982</v>
      </c>
      <c r="BO90" s="11">
        <f t="shared" si="1019"/>
        <v>-21809.531010990951</v>
      </c>
      <c r="BP90" s="6">
        <f t="shared" ref="BP90:BR90" si="1159">BP89+(365/12)</f>
        <v>2829.7499999999982</v>
      </c>
      <c r="BQ90" s="11">
        <f t="shared" si="1021"/>
        <v>-21809.531010990951</v>
      </c>
      <c r="BR90" s="6">
        <f t="shared" si="1159"/>
        <v>2829.7499999999982</v>
      </c>
      <c r="BS90" s="11">
        <f t="shared" si="1022"/>
        <v>-21809.531010990951</v>
      </c>
      <c r="BT90" s="6">
        <f t="shared" ref="BT90:BV90" si="1160">BT89+(365/12)</f>
        <v>2829.7499999999982</v>
      </c>
      <c r="BU90" s="11">
        <f t="shared" si="1024"/>
        <v>-21809.531010990951</v>
      </c>
      <c r="BV90" s="6">
        <f t="shared" si="1160"/>
        <v>2829.7499999999982</v>
      </c>
      <c r="BW90" s="11">
        <f t="shared" si="1025"/>
        <v>-21809.531010990951</v>
      </c>
      <c r="BX90" s="6">
        <f t="shared" si="841"/>
        <v>2829.7499999999982</v>
      </c>
      <c r="BY90" s="11">
        <f t="shared" si="1026"/>
        <v>-21809.531010990951</v>
      </c>
      <c r="BZ90" s="72">
        <f t="shared" si="841"/>
        <v>2829.7499999999982</v>
      </c>
      <c r="CA90" s="11">
        <f t="shared" si="1027"/>
        <v>-21809.531010990951</v>
      </c>
      <c r="CB90" s="4"/>
    </row>
    <row r="91" spans="1:80">
      <c r="A91" s="18">
        <f t="shared" si="1076"/>
        <v>8</v>
      </c>
      <c r="B91" s="18">
        <f t="shared" si="897"/>
        <v>85</v>
      </c>
      <c r="C91" s="19">
        <f t="shared" si="912"/>
        <v>2251355.3560691858</v>
      </c>
      <c r="D91" s="22">
        <f t="shared" si="913"/>
        <v>47863.661751499727</v>
      </c>
      <c r="E91" s="22">
        <f t="shared" si="880"/>
        <v>18810.424499144021</v>
      </c>
      <c r="F91" s="22">
        <f t="shared" si="331"/>
        <v>29053.237252355706</v>
      </c>
      <c r="G91" s="23">
        <f t="shared" si="332"/>
        <v>18810.424499144021</v>
      </c>
      <c r="H91" s="23">
        <f t="shared" si="881"/>
        <v>85</v>
      </c>
      <c r="I91" s="19">
        <f t="shared" si="882"/>
        <v>35177.51056640625</v>
      </c>
      <c r="J91" s="22">
        <f t="shared" si="898"/>
        <v>35177.51056640625</v>
      </c>
      <c r="K91" s="23">
        <f t="shared" si="899"/>
        <v>5360.6767605350506</v>
      </c>
      <c r="L91" s="22">
        <f t="shared" si="914"/>
        <v>416.66666666666669</v>
      </c>
      <c r="M91" s="22">
        <f t="shared" si="915"/>
        <v>83.333333333333329</v>
      </c>
      <c r="N91" s="19">
        <f t="shared" si="916"/>
        <v>166.66666666666666</v>
      </c>
      <c r="O91" s="22">
        <f t="shared" si="917"/>
        <v>83.333333333333329</v>
      </c>
      <c r="P91" s="18">
        <f t="shared" si="333"/>
        <v>10453.253169921874</v>
      </c>
      <c r="Q91" s="22">
        <f t="shared" si="883"/>
        <v>27537.715030892577</v>
      </c>
      <c r="R91" s="23">
        <f t="shared" si="884"/>
        <v>-20624.202310906698</v>
      </c>
      <c r="S91" s="4"/>
      <c r="T91" s="6">
        <f t="shared" si="918"/>
        <v>2860.1666666666647</v>
      </c>
      <c r="U91" s="20"/>
      <c r="V91" s="6">
        <f t="shared" si="918"/>
        <v>2860.1666666666647</v>
      </c>
      <c r="W91" s="20"/>
      <c r="X91" s="6">
        <f t="shared" si="918"/>
        <v>2860.1666666666647</v>
      </c>
      <c r="Y91" s="20"/>
      <c r="Z91" s="6">
        <f t="shared" si="919"/>
        <v>2860.1666666666647</v>
      </c>
      <c r="AA91" s="20"/>
      <c r="AB91" s="6">
        <f t="shared" ref="AB91:AD91" si="1161">AB90+(365/12)</f>
        <v>2860.1666666666647</v>
      </c>
      <c r="AC91" s="20"/>
      <c r="AD91" s="6">
        <f t="shared" si="1161"/>
        <v>2860.1666666666647</v>
      </c>
      <c r="AE91" s="20"/>
      <c r="AF91" s="6">
        <f t="shared" ref="AF91:AH91" si="1162">AF90+(365/12)</f>
        <v>2860.1666666666647</v>
      </c>
      <c r="AG91" s="20">
        <f>value*(1+appr)^(A91-1)-C91-IF((A91-1)&lt;=penaltyy,sqft*pamt,0)</f>
        <v>7492230.1439308198</v>
      </c>
      <c r="AH91" s="6">
        <f t="shared" si="1162"/>
        <v>2860.1666666666647</v>
      </c>
      <c r="AI91" s="20">
        <f t="shared" ref="AI91:AI102" si="1163">R91</f>
        <v>-20624.202310906698</v>
      </c>
      <c r="AJ91" s="6">
        <f t="shared" ref="AJ91:AL91" si="1164">AJ90+(365/12)</f>
        <v>2860.1666666666647</v>
      </c>
      <c r="AK91" s="20">
        <f t="shared" ref="AK91:AK102" si="1165">R91</f>
        <v>-20624.202310906698</v>
      </c>
      <c r="AL91" s="6">
        <f t="shared" si="1164"/>
        <v>2860.1666666666647</v>
      </c>
      <c r="AM91" s="20">
        <f t="shared" ref="AM91:AM102" si="1166">R91</f>
        <v>-20624.202310906698</v>
      </c>
      <c r="AN91" s="6">
        <f t="shared" ref="AN91:AP91" si="1167">AN90+(365/12)</f>
        <v>2860.1666666666647</v>
      </c>
      <c r="AO91" s="20">
        <f t="shared" ref="AO91:AO102" si="1168">R91</f>
        <v>-20624.202310906698</v>
      </c>
      <c r="AP91" s="6">
        <f t="shared" si="1167"/>
        <v>2860.1666666666647</v>
      </c>
      <c r="AQ91" s="20">
        <f t="shared" ref="AQ91:AQ102" si="1169">R91</f>
        <v>-20624.202310906698</v>
      </c>
      <c r="AR91" s="6">
        <f t="shared" ref="AR91:AT91" si="1170">AR90+(365/12)</f>
        <v>2860.1666666666647</v>
      </c>
      <c r="AS91" s="20">
        <f t="shared" ref="AS91:AS102" si="1171">R91</f>
        <v>-20624.202310906698</v>
      </c>
      <c r="AT91" s="6">
        <f t="shared" si="1170"/>
        <v>2860.1666666666647</v>
      </c>
      <c r="AU91" s="20">
        <f t="shared" ref="AU91:AU102" si="1172">R91</f>
        <v>-20624.202310906698</v>
      </c>
      <c r="AV91" s="6">
        <f t="shared" ref="AV91:AX91" si="1173">AV90+(365/12)</f>
        <v>2860.1666666666647</v>
      </c>
      <c r="AW91" s="20">
        <f t="shared" ref="AW91:AW102" si="1174">R91</f>
        <v>-20624.202310906698</v>
      </c>
      <c r="AX91" s="6">
        <f t="shared" si="1173"/>
        <v>2860.1666666666647</v>
      </c>
      <c r="AY91" s="20">
        <f t="shared" ref="AY91:AY102" si="1175">R91</f>
        <v>-20624.202310906698</v>
      </c>
      <c r="AZ91" s="6">
        <f t="shared" ref="AZ91:BB91" si="1176">AZ90+(365/12)</f>
        <v>2860.1666666666647</v>
      </c>
      <c r="BA91" s="20">
        <f t="shared" ref="BA91:BA102" si="1177">R91</f>
        <v>-20624.202310906698</v>
      </c>
      <c r="BB91" s="6">
        <f t="shared" si="1176"/>
        <v>2860.1666666666647</v>
      </c>
      <c r="BC91" s="20">
        <f t="shared" ref="BC91:BC102" si="1178">R91</f>
        <v>-20624.202310906698</v>
      </c>
      <c r="BD91" s="6">
        <f t="shared" ref="BD91:BF91" si="1179">BD90+(365/12)</f>
        <v>2860.1666666666647</v>
      </c>
      <c r="BE91" s="20">
        <f t="shared" ref="BE91:BE102" si="1180">R91</f>
        <v>-20624.202310906698</v>
      </c>
      <c r="BF91" s="6">
        <f t="shared" si="1179"/>
        <v>2860.1666666666647</v>
      </c>
      <c r="BG91" s="20">
        <f t="shared" ref="BG91:BG102" si="1181">R91</f>
        <v>-20624.202310906698</v>
      </c>
      <c r="BH91" s="6">
        <f t="shared" ref="BH91:BJ91" si="1182">BH90+(365/12)</f>
        <v>2860.1666666666647</v>
      </c>
      <c r="BI91" s="20">
        <f t="shared" ref="BI91:BI102" si="1183">R91</f>
        <v>-20624.202310906698</v>
      </c>
      <c r="BJ91" s="6">
        <f t="shared" si="1182"/>
        <v>2860.1666666666647</v>
      </c>
      <c r="BK91" s="20">
        <f t="shared" ref="BK91:BK102" si="1184">R91</f>
        <v>-20624.202310906698</v>
      </c>
      <c r="BL91" s="6">
        <f t="shared" ref="BL91:BN91" si="1185">BL90+(365/12)</f>
        <v>2860.1666666666647</v>
      </c>
      <c r="BM91" s="20">
        <f t="shared" ref="BM91:BM102" si="1186">R91</f>
        <v>-20624.202310906698</v>
      </c>
      <c r="BN91" s="6">
        <f t="shared" si="1185"/>
        <v>2860.1666666666647</v>
      </c>
      <c r="BO91" s="20">
        <f t="shared" ref="BO91:BO102" si="1187">R91</f>
        <v>-20624.202310906698</v>
      </c>
      <c r="BP91" s="6">
        <f t="shared" ref="BP91:BR91" si="1188">BP90+(365/12)</f>
        <v>2860.1666666666647</v>
      </c>
      <c r="BQ91" s="20">
        <f t="shared" ref="BQ91:BQ102" si="1189">R91</f>
        <v>-20624.202310906698</v>
      </c>
      <c r="BR91" s="6">
        <f t="shared" si="1188"/>
        <v>2860.1666666666647</v>
      </c>
      <c r="BS91" s="20">
        <f t="shared" ref="BS91:BS102" si="1190">R91</f>
        <v>-20624.202310906698</v>
      </c>
      <c r="BT91" s="6">
        <f t="shared" ref="BT91:BV91" si="1191">BT90+(365/12)</f>
        <v>2860.1666666666647</v>
      </c>
      <c r="BU91" s="20">
        <f t="shared" ref="BU91:BU102" si="1192">R91</f>
        <v>-20624.202310906698</v>
      </c>
      <c r="BV91" s="6">
        <f t="shared" si="1191"/>
        <v>2860.1666666666647</v>
      </c>
      <c r="BW91" s="20">
        <f t="shared" ref="BW91:BW102" si="1193">R91</f>
        <v>-20624.202310906698</v>
      </c>
      <c r="BX91" s="6">
        <f t="shared" si="841"/>
        <v>2860.1666666666647</v>
      </c>
      <c r="BY91" s="20">
        <f t="shared" ref="BY91:BY102" si="1194">R91</f>
        <v>-20624.202310906698</v>
      </c>
      <c r="BZ91" s="72">
        <f t="shared" si="841"/>
        <v>2860.1666666666647</v>
      </c>
      <c r="CA91" s="20">
        <f t="shared" ref="CA91:CA102" si="1195">R91</f>
        <v>-20624.202310906698</v>
      </c>
      <c r="CB91" s="4"/>
    </row>
    <row r="92" spans="1:80">
      <c r="A92" s="1" t="str">
        <f t="shared" si="1076"/>
        <v/>
      </c>
      <c r="B92" s="1">
        <f t="shared" si="897"/>
        <v>86</v>
      </c>
      <c r="C92" s="13">
        <f t="shared" si="912"/>
        <v>2222302.1188168302</v>
      </c>
      <c r="D92" s="2">
        <f t="shared" si="913"/>
        <v>47863.661751499727</v>
      </c>
      <c r="E92" s="15">
        <f t="shared" si="880"/>
        <v>18567.680178787003</v>
      </c>
      <c r="F92" s="15">
        <f t="shared" si="331"/>
        <v>29295.981572712724</v>
      </c>
      <c r="G92" s="21">
        <f t="shared" si="332"/>
        <v>18567.680178787003</v>
      </c>
      <c r="H92" s="23">
        <f t="shared" si="881"/>
        <v>86</v>
      </c>
      <c r="I92" s="19">
        <f t="shared" si="882"/>
        <v>35177.51056640625</v>
      </c>
      <c r="J92" s="22">
        <f t="shared" si="898"/>
        <v>35177.51056640625</v>
      </c>
      <c r="K92" s="21">
        <f t="shared" si="899"/>
        <v>5360.6767605350506</v>
      </c>
      <c r="L92" s="15">
        <f t="shared" si="914"/>
        <v>416.66666666666669</v>
      </c>
      <c r="M92" s="15">
        <f t="shared" si="915"/>
        <v>83.333333333333329</v>
      </c>
      <c r="N92" s="16">
        <f t="shared" si="916"/>
        <v>166.66666666666666</v>
      </c>
      <c r="O92" s="15">
        <f t="shared" si="917"/>
        <v>83.333333333333329</v>
      </c>
      <c r="P92" s="7">
        <f t="shared" si="333"/>
        <v>10453.253169921874</v>
      </c>
      <c r="Q92" s="15">
        <f t="shared" si="883"/>
        <v>27537.715030892577</v>
      </c>
      <c r="R92" s="21">
        <f t="shared" si="884"/>
        <v>-20699.210305897013</v>
      </c>
      <c r="S92" s="4"/>
      <c r="T92" s="6">
        <f t="shared" si="918"/>
        <v>2890.5833333333312</v>
      </c>
      <c r="U92" s="10"/>
      <c r="V92" s="6">
        <f t="shared" si="918"/>
        <v>2890.5833333333312</v>
      </c>
      <c r="X92" s="6">
        <f t="shared" si="918"/>
        <v>2890.5833333333312</v>
      </c>
      <c r="Z92" s="6">
        <f t="shared" si="919"/>
        <v>2890.5833333333312</v>
      </c>
      <c r="AB92" s="6">
        <f t="shared" ref="AB92:AD92" si="1196">AB91+(365/12)</f>
        <v>2890.5833333333312</v>
      </c>
      <c r="AD92" s="6">
        <f t="shared" si="1196"/>
        <v>2890.5833333333312</v>
      </c>
      <c r="AF92" s="6">
        <f t="shared" ref="AF92:AH92" si="1197">AF91+(365/12)</f>
        <v>2890.5833333333312</v>
      </c>
      <c r="AH92" s="6">
        <f t="shared" si="1197"/>
        <v>2890.5833333333312</v>
      </c>
      <c r="AI92" s="11">
        <f t="shared" si="1163"/>
        <v>-20699.210305897013</v>
      </c>
      <c r="AJ92" s="6">
        <f t="shared" ref="AJ92:AL92" si="1198">AJ91+(365/12)</f>
        <v>2890.5833333333312</v>
      </c>
      <c r="AK92" s="11">
        <f t="shared" si="1165"/>
        <v>-20699.210305897013</v>
      </c>
      <c r="AL92" s="6">
        <f t="shared" si="1198"/>
        <v>2890.5833333333312</v>
      </c>
      <c r="AM92" s="11">
        <f t="shared" si="1166"/>
        <v>-20699.210305897013</v>
      </c>
      <c r="AN92" s="6">
        <f t="shared" ref="AN92:AP92" si="1199">AN91+(365/12)</f>
        <v>2890.5833333333312</v>
      </c>
      <c r="AO92" s="11">
        <f t="shared" si="1168"/>
        <v>-20699.210305897013</v>
      </c>
      <c r="AP92" s="6">
        <f t="shared" si="1199"/>
        <v>2890.5833333333312</v>
      </c>
      <c r="AQ92" s="11">
        <f t="shared" si="1169"/>
        <v>-20699.210305897013</v>
      </c>
      <c r="AR92" s="6">
        <f t="shared" ref="AR92:AT92" si="1200">AR91+(365/12)</f>
        <v>2890.5833333333312</v>
      </c>
      <c r="AS92" s="11">
        <f t="shared" si="1171"/>
        <v>-20699.210305897013</v>
      </c>
      <c r="AT92" s="6">
        <f t="shared" si="1200"/>
        <v>2890.5833333333312</v>
      </c>
      <c r="AU92" s="11">
        <f t="shared" si="1172"/>
        <v>-20699.210305897013</v>
      </c>
      <c r="AV92" s="6">
        <f t="shared" ref="AV92:AX92" si="1201">AV91+(365/12)</f>
        <v>2890.5833333333312</v>
      </c>
      <c r="AW92" s="11">
        <f t="shared" si="1174"/>
        <v>-20699.210305897013</v>
      </c>
      <c r="AX92" s="6">
        <f t="shared" si="1201"/>
        <v>2890.5833333333312</v>
      </c>
      <c r="AY92" s="11">
        <f t="shared" si="1175"/>
        <v>-20699.210305897013</v>
      </c>
      <c r="AZ92" s="6">
        <f t="shared" ref="AZ92:BB92" si="1202">AZ91+(365/12)</f>
        <v>2890.5833333333312</v>
      </c>
      <c r="BA92" s="11">
        <f t="shared" si="1177"/>
        <v>-20699.210305897013</v>
      </c>
      <c r="BB92" s="6">
        <f t="shared" si="1202"/>
        <v>2890.5833333333312</v>
      </c>
      <c r="BC92" s="11">
        <f t="shared" si="1178"/>
        <v>-20699.210305897013</v>
      </c>
      <c r="BD92" s="6">
        <f t="shared" ref="BD92:BF92" si="1203">BD91+(365/12)</f>
        <v>2890.5833333333312</v>
      </c>
      <c r="BE92" s="11">
        <f t="shared" si="1180"/>
        <v>-20699.210305897013</v>
      </c>
      <c r="BF92" s="6">
        <f t="shared" si="1203"/>
        <v>2890.5833333333312</v>
      </c>
      <c r="BG92" s="11">
        <f t="shared" si="1181"/>
        <v>-20699.210305897013</v>
      </c>
      <c r="BH92" s="6">
        <f t="shared" ref="BH92:BJ92" si="1204">BH91+(365/12)</f>
        <v>2890.5833333333312</v>
      </c>
      <c r="BI92" s="11">
        <f t="shared" si="1183"/>
        <v>-20699.210305897013</v>
      </c>
      <c r="BJ92" s="6">
        <f t="shared" si="1204"/>
        <v>2890.5833333333312</v>
      </c>
      <c r="BK92" s="11">
        <f t="shared" si="1184"/>
        <v>-20699.210305897013</v>
      </c>
      <c r="BL92" s="6">
        <f t="shared" ref="BL92:BN92" si="1205">BL91+(365/12)</f>
        <v>2890.5833333333312</v>
      </c>
      <c r="BM92" s="11">
        <f t="shared" si="1186"/>
        <v>-20699.210305897013</v>
      </c>
      <c r="BN92" s="6">
        <f t="shared" si="1205"/>
        <v>2890.5833333333312</v>
      </c>
      <c r="BO92" s="11">
        <f t="shared" si="1187"/>
        <v>-20699.210305897013</v>
      </c>
      <c r="BP92" s="6">
        <f t="shared" ref="BP92:BR92" si="1206">BP91+(365/12)</f>
        <v>2890.5833333333312</v>
      </c>
      <c r="BQ92" s="11">
        <f t="shared" si="1189"/>
        <v>-20699.210305897013</v>
      </c>
      <c r="BR92" s="6">
        <f t="shared" si="1206"/>
        <v>2890.5833333333312</v>
      </c>
      <c r="BS92" s="11">
        <f t="shared" si="1190"/>
        <v>-20699.210305897013</v>
      </c>
      <c r="BT92" s="6">
        <f t="shared" ref="BT92:BV92" si="1207">BT91+(365/12)</f>
        <v>2890.5833333333312</v>
      </c>
      <c r="BU92" s="11">
        <f t="shared" si="1192"/>
        <v>-20699.210305897013</v>
      </c>
      <c r="BV92" s="6">
        <f t="shared" si="1207"/>
        <v>2890.5833333333312</v>
      </c>
      <c r="BW92" s="11">
        <f t="shared" si="1193"/>
        <v>-20699.210305897013</v>
      </c>
      <c r="BX92" s="6">
        <f t="shared" si="841"/>
        <v>2890.5833333333312</v>
      </c>
      <c r="BY92" s="11">
        <f t="shared" si="1194"/>
        <v>-20699.210305897013</v>
      </c>
      <c r="BZ92" s="72">
        <f t="shared" si="841"/>
        <v>2890.5833333333312</v>
      </c>
      <c r="CA92" s="11">
        <f t="shared" si="1195"/>
        <v>-20699.210305897013</v>
      </c>
      <c r="CB92" s="4"/>
    </row>
    <row r="93" spans="1:80">
      <c r="A93" s="1" t="str">
        <f t="shared" si="1076"/>
        <v/>
      </c>
      <c r="B93" s="1">
        <f t="shared" si="897"/>
        <v>87</v>
      </c>
      <c r="C93" s="13">
        <f t="shared" si="912"/>
        <v>2193006.1372441174</v>
      </c>
      <c r="D93" s="2">
        <f t="shared" si="913"/>
        <v>47863.661751499727</v>
      </c>
      <c r="E93" s="15">
        <f t="shared" si="880"/>
        <v>18322.90769184208</v>
      </c>
      <c r="F93" s="15">
        <f t="shared" si="331"/>
        <v>29540.754059657647</v>
      </c>
      <c r="G93" s="21">
        <f t="shared" si="332"/>
        <v>18322.90769184208</v>
      </c>
      <c r="H93" s="23">
        <f t="shared" si="881"/>
        <v>87</v>
      </c>
      <c r="I93" s="19">
        <f t="shared" si="882"/>
        <v>35177.51056640625</v>
      </c>
      <c r="J93" s="22">
        <f t="shared" si="898"/>
        <v>35177.51056640625</v>
      </c>
      <c r="K93" s="21">
        <f t="shared" si="899"/>
        <v>5360.6767605350506</v>
      </c>
      <c r="L93" s="15">
        <f t="shared" si="914"/>
        <v>416.66666666666669</v>
      </c>
      <c r="M93" s="15">
        <f t="shared" si="915"/>
        <v>83.333333333333329</v>
      </c>
      <c r="N93" s="16">
        <f t="shared" si="916"/>
        <v>166.66666666666666</v>
      </c>
      <c r="O93" s="15">
        <f t="shared" si="917"/>
        <v>83.333333333333329</v>
      </c>
      <c r="P93" s="7">
        <f t="shared" si="333"/>
        <v>10453.253169921874</v>
      </c>
      <c r="Q93" s="15">
        <f t="shared" si="883"/>
        <v>27537.715030892577</v>
      </c>
      <c r="R93" s="21">
        <f t="shared" si="884"/>
        <v>-20774.845004362996</v>
      </c>
      <c r="S93" s="4"/>
      <c r="T93" s="6">
        <f t="shared" si="918"/>
        <v>2920.9999999999977</v>
      </c>
      <c r="U93" s="10"/>
      <c r="V93" s="6">
        <f t="shared" si="918"/>
        <v>2920.9999999999977</v>
      </c>
      <c r="X93" s="6">
        <f t="shared" si="918"/>
        <v>2920.9999999999977</v>
      </c>
      <c r="Z93" s="6">
        <f t="shared" si="919"/>
        <v>2920.9999999999977</v>
      </c>
      <c r="AB93" s="6">
        <f t="shared" ref="AB93:AD93" si="1208">AB92+(365/12)</f>
        <v>2920.9999999999977</v>
      </c>
      <c r="AD93" s="6">
        <f t="shared" si="1208"/>
        <v>2920.9999999999977</v>
      </c>
      <c r="AF93" s="6">
        <f t="shared" ref="AF93:AH93" si="1209">AF92+(365/12)</f>
        <v>2920.9999999999977</v>
      </c>
      <c r="AH93" s="6">
        <f t="shared" si="1209"/>
        <v>2920.9999999999977</v>
      </c>
      <c r="AI93" s="11">
        <f t="shared" si="1163"/>
        <v>-20774.845004362996</v>
      </c>
      <c r="AJ93" s="6">
        <f t="shared" ref="AJ93:AL93" si="1210">AJ92+(365/12)</f>
        <v>2920.9999999999977</v>
      </c>
      <c r="AK93" s="11">
        <f t="shared" si="1165"/>
        <v>-20774.845004362996</v>
      </c>
      <c r="AL93" s="6">
        <f t="shared" si="1210"/>
        <v>2920.9999999999977</v>
      </c>
      <c r="AM93" s="11">
        <f t="shared" si="1166"/>
        <v>-20774.845004362996</v>
      </c>
      <c r="AN93" s="6">
        <f t="shared" ref="AN93:AP93" si="1211">AN92+(365/12)</f>
        <v>2920.9999999999977</v>
      </c>
      <c r="AO93" s="11">
        <f t="shared" si="1168"/>
        <v>-20774.845004362996</v>
      </c>
      <c r="AP93" s="6">
        <f t="shared" si="1211"/>
        <v>2920.9999999999977</v>
      </c>
      <c r="AQ93" s="11">
        <f t="shared" si="1169"/>
        <v>-20774.845004362996</v>
      </c>
      <c r="AR93" s="6">
        <f t="shared" ref="AR93:AT93" si="1212">AR92+(365/12)</f>
        <v>2920.9999999999977</v>
      </c>
      <c r="AS93" s="11">
        <f t="shared" si="1171"/>
        <v>-20774.845004362996</v>
      </c>
      <c r="AT93" s="6">
        <f t="shared" si="1212"/>
        <v>2920.9999999999977</v>
      </c>
      <c r="AU93" s="11">
        <f t="shared" si="1172"/>
        <v>-20774.845004362996</v>
      </c>
      <c r="AV93" s="6">
        <f t="shared" ref="AV93:AX93" si="1213">AV92+(365/12)</f>
        <v>2920.9999999999977</v>
      </c>
      <c r="AW93" s="11">
        <f t="shared" si="1174"/>
        <v>-20774.845004362996</v>
      </c>
      <c r="AX93" s="6">
        <f t="shared" si="1213"/>
        <v>2920.9999999999977</v>
      </c>
      <c r="AY93" s="11">
        <f t="shared" si="1175"/>
        <v>-20774.845004362996</v>
      </c>
      <c r="AZ93" s="6">
        <f t="shared" ref="AZ93:BB93" si="1214">AZ92+(365/12)</f>
        <v>2920.9999999999977</v>
      </c>
      <c r="BA93" s="11">
        <f t="shared" si="1177"/>
        <v>-20774.845004362996</v>
      </c>
      <c r="BB93" s="6">
        <f t="shared" si="1214"/>
        <v>2920.9999999999977</v>
      </c>
      <c r="BC93" s="11">
        <f t="shared" si="1178"/>
        <v>-20774.845004362996</v>
      </c>
      <c r="BD93" s="6">
        <f t="shared" ref="BD93:BF93" si="1215">BD92+(365/12)</f>
        <v>2920.9999999999977</v>
      </c>
      <c r="BE93" s="11">
        <f t="shared" si="1180"/>
        <v>-20774.845004362996</v>
      </c>
      <c r="BF93" s="6">
        <f t="shared" si="1215"/>
        <v>2920.9999999999977</v>
      </c>
      <c r="BG93" s="11">
        <f t="shared" si="1181"/>
        <v>-20774.845004362996</v>
      </c>
      <c r="BH93" s="6">
        <f t="shared" ref="BH93:BJ93" si="1216">BH92+(365/12)</f>
        <v>2920.9999999999977</v>
      </c>
      <c r="BI93" s="11">
        <f t="shared" si="1183"/>
        <v>-20774.845004362996</v>
      </c>
      <c r="BJ93" s="6">
        <f t="shared" si="1216"/>
        <v>2920.9999999999977</v>
      </c>
      <c r="BK93" s="11">
        <f t="shared" si="1184"/>
        <v>-20774.845004362996</v>
      </c>
      <c r="BL93" s="6">
        <f t="shared" ref="BL93:BN93" si="1217">BL92+(365/12)</f>
        <v>2920.9999999999977</v>
      </c>
      <c r="BM93" s="11">
        <f t="shared" si="1186"/>
        <v>-20774.845004362996</v>
      </c>
      <c r="BN93" s="6">
        <f t="shared" si="1217"/>
        <v>2920.9999999999977</v>
      </c>
      <c r="BO93" s="11">
        <f t="shared" si="1187"/>
        <v>-20774.845004362996</v>
      </c>
      <c r="BP93" s="6">
        <f t="shared" ref="BP93:BR93" si="1218">BP92+(365/12)</f>
        <v>2920.9999999999977</v>
      </c>
      <c r="BQ93" s="11">
        <f t="shared" si="1189"/>
        <v>-20774.845004362996</v>
      </c>
      <c r="BR93" s="6">
        <f t="shared" si="1218"/>
        <v>2920.9999999999977</v>
      </c>
      <c r="BS93" s="11">
        <f t="shared" si="1190"/>
        <v>-20774.845004362996</v>
      </c>
      <c r="BT93" s="6">
        <f t="shared" ref="BT93:BV93" si="1219">BT92+(365/12)</f>
        <v>2920.9999999999977</v>
      </c>
      <c r="BU93" s="11">
        <f t="shared" si="1192"/>
        <v>-20774.845004362996</v>
      </c>
      <c r="BV93" s="6">
        <f t="shared" si="1219"/>
        <v>2920.9999999999977</v>
      </c>
      <c r="BW93" s="11">
        <f t="shared" si="1193"/>
        <v>-20774.845004362996</v>
      </c>
      <c r="BX93" s="6">
        <f t="shared" si="841"/>
        <v>2920.9999999999977</v>
      </c>
      <c r="BY93" s="11">
        <f t="shared" si="1194"/>
        <v>-20774.845004362996</v>
      </c>
      <c r="BZ93" s="72">
        <f t="shared" si="841"/>
        <v>2920.9999999999977</v>
      </c>
      <c r="CA93" s="11">
        <f t="shared" si="1195"/>
        <v>-20774.845004362996</v>
      </c>
      <c r="CB93" s="4"/>
    </row>
    <row r="94" spans="1:80">
      <c r="A94" s="1" t="str">
        <f t="shared" si="1076"/>
        <v/>
      </c>
      <c r="B94" s="1">
        <f t="shared" si="897"/>
        <v>88</v>
      </c>
      <c r="C94" s="13">
        <f t="shared" si="912"/>
        <v>2163465.38318446</v>
      </c>
      <c r="D94" s="2">
        <f t="shared" si="913"/>
        <v>47863.661751499727</v>
      </c>
      <c r="E94" s="15">
        <f t="shared" si="880"/>
        <v>18076.090092661663</v>
      </c>
      <c r="F94" s="15">
        <f t="shared" si="331"/>
        <v>29787.571658838064</v>
      </c>
      <c r="G94" s="21">
        <f t="shared" si="332"/>
        <v>18076.090092661663</v>
      </c>
      <c r="H94" s="23">
        <f t="shared" si="881"/>
        <v>88</v>
      </c>
      <c r="I94" s="19">
        <f t="shared" si="882"/>
        <v>35177.51056640625</v>
      </c>
      <c r="J94" s="22">
        <f t="shared" si="898"/>
        <v>35177.51056640625</v>
      </c>
      <c r="K94" s="21">
        <f t="shared" si="899"/>
        <v>5360.6767605350506</v>
      </c>
      <c r="L94" s="15">
        <f t="shared" si="914"/>
        <v>416.66666666666669</v>
      </c>
      <c r="M94" s="15">
        <f t="shared" si="915"/>
        <v>83.333333333333329</v>
      </c>
      <c r="N94" s="16">
        <f t="shared" si="916"/>
        <v>166.66666666666666</v>
      </c>
      <c r="O94" s="15">
        <f t="shared" si="917"/>
        <v>83.333333333333329</v>
      </c>
      <c r="P94" s="7">
        <f t="shared" si="333"/>
        <v>10453.253169921874</v>
      </c>
      <c r="Q94" s="15">
        <f t="shared" si="883"/>
        <v>27537.715030892577</v>
      </c>
      <c r="R94" s="21">
        <f t="shared" si="884"/>
        <v>-20851.111642509746</v>
      </c>
      <c r="S94" s="4"/>
      <c r="T94" s="6">
        <f t="shared" si="918"/>
        <v>2951.4166666666642</v>
      </c>
      <c r="U94" s="10"/>
      <c r="V94" s="6">
        <f t="shared" si="918"/>
        <v>2951.4166666666642</v>
      </c>
      <c r="X94" s="6">
        <f t="shared" si="918"/>
        <v>2951.4166666666642</v>
      </c>
      <c r="Z94" s="6">
        <f t="shared" si="919"/>
        <v>2951.4166666666642</v>
      </c>
      <c r="AB94" s="6">
        <f t="shared" ref="AB94:AD94" si="1220">AB93+(365/12)</f>
        <v>2951.4166666666642</v>
      </c>
      <c r="AD94" s="6">
        <f t="shared" si="1220"/>
        <v>2951.4166666666642</v>
      </c>
      <c r="AF94" s="6">
        <f t="shared" ref="AF94:AH94" si="1221">AF93+(365/12)</f>
        <v>2951.4166666666642</v>
      </c>
      <c r="AH94" s="6">
        <f t="shared" si="1221"/>
        <v>2951.4166666666642</v>
      </c>
      <c r="AI94" s="11">
        <f t="shared" si="1163"/>
        <v>-20851.111642509746</v>
      </c>
      <c r="AJ94" s="6">
        <f t="shared" ref="AJ94:AL94" si="1222">AJ93+(365/12)</f>
        <v>2951.4166666666642</v>
      </c>
      <c r="AK94" s="11">
        <f t="shared" si="1165"/>
        <v>-20851.111642509746</v>
      </c>
      <c r="AL94" s="6">
        <f t="shared" si="1222"/>
        <v>2951.4166666666642</v>
      </c>
      <c r="AM94" s="11">
        <f t="shared" si="1166"/>
        <v>-20851.111642509746</v>
      </c>
      <c r="AN94" s="6">
        <f t="shared" ref="AN94:AP94" si="1223">AN93+(365/12)</f>
        <v>2951.4166666666642</v>
      </c>
      <c r="AO94" s="11">
        <f t="shared" si="1168"/>
        <v>-20851.111642509746</v>
      </c>
      <c r="AP94" s="6">
        <f t="shared" si="1223"/>
        <v>2951.4166666666642</v>
      </c>
      <c r="AQ94" s="11">
        <f t="shared" si="1169"/>
        <v>-20851.111642509746</v>
      </c>
      <c r="AR94" s="6">
        <f t="shared" ref="AR94:AT94" si="1224">AR93+(365/12)</f>
        <v>2951.4166666666642</v>
      </c>
      <c r="AS94" s="11">
        <f t="shared" si="1171"/>
        <v>-20851.111642509746</v>
      </c>
      <c r="AT94" s="6">
        <f t="shared" si="1224"/>
        <v>2951.4166666666642</v>
      </c>
      <c r="AU94" s="11">
        <f t="shared" si="1172"/>
        <v>-20851.111642509746</v>
      </c>
      <c r="AV94" s="6">
        <f t="shared" ref="AV94:AX94" si="1225">AV93+(365/12)</f>
        <v>2951.4166666666642</v>
      </c>
      <c r="AW94" s="11">
        <f t="shared" si="1174"/>
        <v>-20851.111642509746</v>
      </c>
      <c r="AX94" s="6">
        <f t="shared" si="1225"/>
        <v>2951.4166666666642</v>
      </c>
      <c r="AY94" s="11">
        <f t="shared" si="1175"/>
        <v>-20851.111642509746</v>
      </c>
      <c r="AZ94" s="6">
        <f t="shared" ref="AZ94:BB94" si="1226">AZ93+(365/12)</f>
        <v>2951.4166666666642</v>
      </c>
      <c r="BA94" s="11">
        <f t="shared" si="1177"/>
        <v>-20851.111642509746</v>
      </c>
      <c r="BB94" s="6">
        <f t="shared" si="1226"/>
        <v>2951.4166666666642</v>
      </c>
      <c r="BC94" s="11">
        <f t="shared" si="1178"/>
        <v>-20851.111642509746</v>
      </c>
      <c r="BD94" s="6">
        <f t="shared" ref="BD94:BF94" si="1227">BD93+(365/12)</f>
        <v>2951.4166666666642</v>
      </c>
      <c r="BE94" s="11">
        <f t="shared" si="1180"/>
        <v>-20851.111642509746</v>
      </c>
      <c r="BF94" s="6">
        <f t="shared" si="1227"/>
        <v>2951.4166666666642</v>
      </c>
      <c r="BG94" s="11">
        <f t="shared" si="1181"/>
        <v>-20851.111642509746</v>
      </c>
      <c r="BH94" s="6">
        <f t="shared" ref="BH94:BJ94" si="1228">BH93+(365/12)</f>
        <v>2951.4166666666642</v>
      </c>
      <c r="BI94" s="11">
        <f t="shared" si="1183"/>
        <v>-20851.111642509746</v>
      </c>
      <c r="BJ94" s="6">
        <f t="shared" si="1228"/>
        <v>2951.4166666666642</v>
      </c>
      <c r="BK94" s="11">
        <f t="shared" si="1184"/>
        <v>-20851.111642509746</v>
      </c>
      <c r="BL94" s="6">
        <f t="shared" ref="BL94:BN94" si="1229">BL93+(365/12)</f>
        <v>2951.4166666666642</v>
      </c>
      <c r="BM94" s="11">
        <f t="shared" si="1186"/>
        <v>-20851.111642509746</v>
      </c>
      <c r="BN94" s="6">
        <f t="shared" si="1229"/>
        <v>2951.4166666666642</v>
      </c>
      <c r="BO94" s="11">
        <f t="shared" si="1187"/>
        <v>-20851.111642509746</v>
      </c>
      <c r="BP94" s="6">
        <f t="shared" ref="BP94:BR94" si="1230">BP93+(365/12)</f>
        <v>2951.4166666666642</v>
      </c>
      <c r="BQ94" s="11">
        <f t="shared" si="1189"/>
        <v>-20851.111642509746</v>
      </c>
      <c r="BR94" s="6">
        <f t="shared" si="1230"/>
        <v>2951.4166666666642</v>
      </c>
      <c r="BS94" s="11">
        <f t="shared" si="1190"/>
        <v>-20851.111642509746</v>
      </c>
      <c r="BT94" s="6">
        <f t="shared" ref="BT94:BV94" si="1231">BT93+(365/12)</f>
        <v>2951.4166666666642</v>
      </c>
      <c r="BU94" s="11">
        <f t="shared" si="1192"/>
        <v>-20851.111642509746</v>
      </c>
      <c r="BV94" s="6">
        <f t="shared" si="1231"/>
        <v>2951.4166666666642</v>
      </c>
      <c r="BW94" s="11">
        <f t="shared" si="1193"/>
        <v>-20851.111642509746</v>
      </c>
      <c r="BX94" s="6">
        <f t="shared" si="841"/>
        <v>2951.4166666666642</v>
      </c>
      <c r="BY94" s="11">
        <f t="shared" si="1194"/>
        <v>-20851.111642509746</v>
      </c>
      <c r="BZ94" s="72">
        <f t="shared" si="841"/>
        <v>2951.4166666666642</v>
      </c>
      <c r="CA94" s="11">
        <f t="shared" si="1195"/>
        <v>-20851.111642509746</v>
      </c>
      <c r="CB94" s="4"/>
    </row>
    <row r="95" spans="1:80">
      <c r="A95" s="1" t="str">
        <f t="shared" si="1076"/>
        <v/>
      </c>
      <c r="B95" s="1">
        <f t="shared" si="897"/>
        <v>89</v>
      </c>
      <c r="C95" s="13">
        <f t="shared" si="912"/>
        <v>2133677.8115256219</v>
      </c>
      <c r="D95" s="2">
        <f t="shared" si="913"/>
        <v>47863.661751499727</v>
      </c>
      <c r="E95" s="15">
        <f t="shared" si="880"/>
        <v>17827.210294014629</v>
      </c>
      <c r="F95" s="15">
        <f t="shared" si="331"/>
        <v>30036.451457485098</v>
      </c>
      <c r="G95" s="21">
        <f t="shared" si="332"/>
        <v>17827.210294014629</v>
      </c>
      <c r="H95" s="23">
        <f t="shared" si="881"/>
        <v>89</v>
      </c>
      <c r="I95" s="19">
        <f t="shared" si="882"/>
        <v>35177.51056640625</v>
      </c>
      <c r="J95" s="22">
        <f t="shared" si="898"/>
        <v>35177.51056640625</v>
      </c>
      <c r="K95" s="21">
        <f t="shared" si="899"/>
        <v>5360.6767605350506</v>
      </c>
      <c r="L95" s="15">
        <f t="shared" si="914"/>
        <v>416.66666666666669</v>
      </c>
      <c r="M95" s="15">
        <f t="shared" si="915"/>
        <v>83.333333333333329</v>
      </c>
      <c r="N95" s="16">
        <f t="shared" si="916"/>
        <v>166.66666666666666</v>
      </c>
      <c r="O95" s="15">
        <f t="shared" si="917"/>
        <v>83.333333333333329</v>
      </c>
      <c r="P95" s="7">
        <f t="shared" si="333"/>
        <v>10453.253169921874</v>
      </c>
      <c r="Q95" s="15">
        <f t="shared" si="883"/>
        <v>27537.715030892577</v>
      </c>
      <c r="R95" s="21">
        <f t="shared" si="884"/>
        <v>-20928.015500291676</v>
      </c>
      <c r="S95" s="4"/>
      <c r="T95" s="6">
        <f t="shared" si="918"/>
        <v>2981.8333333333308</v>
      </c>
      <c r="U95" s="10"/>
      <c r="V95" s="6">
        <f t="shared" si="918"/>
        <v>2981.8333333333308</v>
      </c>
      <c r="X95" s="6">
        <f t="shared" si="918"/>
        <v>2981.8333333333308</v>
      </c>
      <c r="Z95" s="6">
        <f t="shared" si="919"/>
        <v>2981.8333333333308</v>
      </c>
      <c r="AB95" s="6">
        <f t="shared" ref="AB95:AD95" si="1232">AB94+(365/12)</f>
        <v>2981.8333333333308</v>
      </c>
      <c r="AD95" s="6">
        <f t="shared" si="1232"/>
        <v>2981.8333333333308</v>
      </c>
      <c r="AF95" s="6">
        <f t="shared" ref="AF95:AH95" si="1233">AF94+(365/12)</f>
        <v>2981.8333333333308</v>
      </c>
      <c r="AH95" s="6">
        <f t="shared" si="1233"/>
        <v>2981.8333333333308</v>
      </c>
      <c r="AI95" s="11">
        <f t="shared" si="1163"/>
        <v>-20928.015500291676</v>
      </c>
      <c r="AJ95" s="6">
        <f t="shared" ref="AJ95:AL95" si="1234">AJ94+(365/12)</f>
        <v>2981.8333333333308</v>
      </c>
      <c r="AK95" s="11">
        <f t="shared" si="1165"/>
        <v>-20928.015500291676</v>
      </c>
      <c r="AL95" s="6">
        <f t="shared" si="1234"/>
        <v>2981.8333333333308</v>
      </c>
      <c r="AM95" s="11">
        <f t="shared" si="1166"/>
        <v>-20928.015500291676</v>
      </c>
      <c r="AN95" s="6">
        <f t="shared" ref="AN95:AP95" si="1235">AN94+(365/12)</f>
        <v>2981.8333333333308</v>
      </c>
      <c r="AO95" s="11">
        <f t="shared" si="1168"/>
        <v>-20928.015500291676</v>
      </c>
      <c r="AP95" s="6">
        <f t="shared" si="1235"/>
        <v>2981.8333333333308</v>
      </c>
      <c r="AQ95" s="11">
        <f t="shared" si="1169"/>
        <v>-20928.015500291676</v>
      </c>
      <c r="AR95" s="6">
        <f t="shared" ref="AR95:AT95" si="1236">AR94+(365/12)</f>
        <v>2981.8333333333308</v>
      </c>
      <c r="AS95" s="11">
        <f t="shared" si="1171"/>
        <v>-20928.015500291676</v>
      </c>
      <c r="AT95" s="6">
        <f t="shared" si="1236"/>
        <v>2981.8333333333308</v>
      </c>
      <c r="AU95" s="11">
        <f t="shared" si="1172"/>
        <v>-20928.015500291676</v>
      </c>
      <c r="AV95" s="6">
        <f t="shared" ref="AV95:AX95" si="1237">AV94+(365/12)</f>
        <v>2981.8333333333308</v>
      </c>
      <c r="AW95" s="11">
        <f t="shared" si="1174"/>
        <v>-20928.015500291676</v>
      </c>
      <c r="AX95" s="6">
        <f t="shared" si="1237"/>
        <v>2981.8333333333308</v>
      </c>
      <c r="AY95" s="11">
        <f t="shared" si="1175"/>
        <v>-20928.015500291676</v>
      </c>
      <c r="AZ95" s="6">
        <f t="shared" ref="AZ95:BB95" si="1238">AZ94+(365/12)</f>
        <v>2981.8333333333308</v>
      </c>
      <c r="BA95" s="11">
        <f t="shared" si="1177"/>
        <v>-20928.015500291676</v>
      </c>
      <c r="BB95" s="6">
        <f t="shared" si="1238"/>
        <v>2981.8333333333308</v>
      </c>
      <c r="BC95" s="11">
        <f t="shared" si="1178"/>
        <v>-20928.015500291676</v>
      </c>
      <c r="BD95" s="6">
        <f t="shared" ref="BD95:BF95" si="1239">BD94+(365/12)</f>
        <v>2981.8333333333308</v>
      </c>
      <c r="BE95" s="11">
        <f t="shared" si="1180"/>
        <v>-20928.015500291676</v>
      </c>
      <c r="BF95" s="6">
        <f t="shared" si="1239"/>
        <v>2981.8333333333308</v>
      </c>
      <c r="BG95" s="11">
        <f t="shared" si="1181"/>
        <v>-20928.015500291676</v>
      </c>
      <c r="BH95" s="6">
        <f t="shared" ref="BH95:BJ95" si="1240">BH94+(365/12)</f>
        <v>2981.8333333333308</v>
      </c>
      <c r="BI95" s="11">
        <f t="shared" si="1183"/>
        <v>-20928.015500291676</v>
      </c>
      <c r="BJ95" s="6">
        <f t="shared" si="1240"/>
        <v>2981.8333333333308</v>
      </c>
      <c r="BK95" s="11">
        <f t="shared" si="1184"/>
        <v>-20928.015500291676</v>
      </c>
      <c r="BL95" s="6">
        <f t="shared" ref="BL95:BN95" si="1241">BL94+(365/12)</f>
        <v>2981.8333333333308</v>
      </c>
      <c r="BM95" s="11">
        <f t="shared" si="1186"/>
        <v>-20928.015500291676</v>
      </c>
      <c r="BN95" s="6">
        <f t="shared" si="1241"/>
        <v>2981.8333333333308</v>
      </c>
      <c r="BO95" s="11">
        <f t="shared" si="1187"/>
        <v>-20928.015500291676</v>
      </c>
      <c r="BP95" s="6">
        <f t="shared" ref="BP95:BR95" si="1242">BP94+(365/12)</f>
        <v>2981.8333333333308</v>
      </c>
      <c r="BQ95" s="11">
        <f t="shared" si="1189"/>
        <v>-20928.015500291676</v>
      </c>
      <c r="BR95" s="6">
        <f t="shared" si="1242"/>
        <v>2981.8333333333308</v>
      </c>
      <c r="BS95" s="11">
        <f t="shared" si="1190"/>
        <v>-20928.015500291676</v>
      </c>
      <c r="BT95" s="6">
        <f t="shared" ref="BT95:BV95" si="1243">BT94+(365/12)</f>
        <v>2981.8333333333308</v>
      </c>
      <c r="BU95" s="11">
        <f t="shared" si="1192"/>
        <v>-20928.015500291676</v>
      </c>
      <c r="BV95" s="6">
        <f t="shared" si="1243"/>
        <v>2981.8333333333308</v>
      </c>
      <c r="BW95" s="11">
        <f t="shared" si="1193"/>
        <v>-20928.015500291676</v>
      </c>
      <c r="BX95" s="6">
        <f t="shared" si="841"/>
        <v>2981.8333333333308</v>
      </c>
      <c r="BY95" s="11">
        <f t="shared" si="1194"/>
        <v>-20928.015500291676</v>
      </c>
      <c r="BZ95" s="72">
        <f t="shared" si="841"/>
        <v>2981.8333333333308</v>
      </c>
      <c r="CA95" s="11">
        <f t="shared" si="1195"/>
        <v>-20928.015500291676</v>
      </c>
      <c r="CB95" s="4"/>
    </row>
    <row r="96" spans="1:80">
      <c r="A96" s="1" t="str">
        <f t="shared" si="1076"/>
        <v/>
      </c>
      <c r="B96" s="1">
        <f t="shared" si="897"/>
        <v>90</v>
      </c>
      <c r="C96" s="13">
        <f t="shared" si="912"/>
        <v>2103641.3600681368</v>
      </c>
      <c r="D96" s="2">
        <f t="shared" si="913"/>
        <v>47863.661751499727</v>
      </c>
      <c r="E96" s="15">
        <f t="shared" si="880"/>
        <v>17576.251065903391</v>
      </c>
      <c r="F96" s="15">
        <f t="shared" ref="F96:F159" si="1244">D96-E96</f>
        <v>30287.410685596336</v>
      </c>
      <c r="G96" s="21">
        <f t="shared" ref="G96:G159" si="1245">E96</f>
        <v>17576.251065903391</v>
      </c>
      <c r="H96" s="23">
        <f t="shared" si="881"/>
        <v>90</v>
      </c>
      <c r="I96" s="19">
        <f t="shared" si="882"/>
        <v>35177.51056640625</v>
      </c>
      <c r="J96" s="22">
        <f t="shared" si="898"/>
        <v>35177.51056640625</v>
      </c>
      <c r="K96" s="21">
        <f t="shared" si="899"/>
        <v>5360.6767605350506</v>
      </c>
      <c r="L96" s="15">
        <f t="shared" si="914"/>
        <v>416.66666666666669</v>
      </c>
      <c r="M96" s="15">
        <f t="shared" si="915"/>
        <v>83.333333333333329</v>
      </c>
      <c r="N96" s="16">
        <f t="shared" si="916"/>
        <v>166.66666666666666</v>
      </c>
      <c r="O96" s="15">
        <f t="shared" si="917"/>
        <v>83.333333333333329</v>
      </c>
      <c r="P96" s="7">
        <f t="shared" ref="P96:P159" si="1246">(J96-M96-N96-O96)*30%</f>
        <v>10453.253169921874</v>
      </c>
      <c r="Q96" s="15">
        <f t="shared" si="883"/>
        <v>27537.715030892577</v>
      </c>
      <c r="R96" s="21">
        <f t="shared" si="884"/>
        <v>-21005.561901778052</v>
      </c>
      <c r="S96" s="4"/>
      <c r="T96" s="6">
        <f t="shared" si="918"/>
        <v>3012.2499999999973</v>
      </c>
      <c r="U96" s="10"/>
      <c r="V96" s="6">
        <f t="shared" si="918"/>
        <v>3012.2499999999973</v>
      </c>
      <c r="X96" s="6">
        <f t="shared" si="918"/>
        <v>3012.2499999999973</v>
      </c>
      <c r="Z96" s="6">
        <f t="shared" si="919"/>
        <v>3012.2499999999973</v>
      </c>
      <c r="AB96" s="6">
        <f t="shared" ref="AB96:AD96" si="1247">AB95+(365/12)</f>
        <v>3012.2499999999973</v>
      </c>
      <c r="AD96" s="6">
        <f t="shared" si="1247"/>
        <v>3012.2499999999973</v>
      </c>
      <c r="AF96" s="6">
        <f t="shared" ref="AF96:AH96" si="1248">AF95+(365/12)</f>
        <v>3012.2499999999973</v>
      </c>
      <c r="AH96" s="6">
        <f t="shared" si="1248"/>
        <v>3012.2499999999973</v>
      </c>
      <c r="AI96" s="11">
        <f t="shared" si="1163"/>
        <v>-21005.561901778052</v>
      </c>
      <c r="AJ96" s="6">
        <f t="shared" ref="AJ96:AL96" si="1249">AJ95+(365/12)</f>
        <v>3012.2499999999973</v>
      </c>
      <c r="AK96" s="11">
        <f t="shared" si="1165"/>
        <v>-21005.561901778052</v>
      </c>
      <c r="AL96" s="6">
        <f t="shared" si="1249"/>
        <v>3012.2499999999973</v>
      </c>
      <c r="AM96" s="11">
        <f t="shared" si="1166"/>
        <v>-21005.561901778052</v>
      </c>
      <c r="AN96" s="6">
        <f t="shared" ref="AN96:AP96" si="1250">AN95+(365/12)</f>
        <v>3012.2499999999973</v>
      </c>
      <c r="AO96" s="11">
        <f t="shared" si="1168"/>
        <v>-21005.561901778052</v>
      </c>
      <c r="AP96" s="6">
        <f t="shared" si="1250"/>
        <v>3012.2499999999973</v>
      </c>
      <c r="AQ96" s="11">
        <f t="shared" si="1169"/>
        <v>-21005.561901778052</v>
      </c>
      <c r="AR96" s="6">
        <f t="shared" ref="AR96:AT96" si="1251">AR95+(365/12)</f>
        <v>3012.2499999999973</v>
      </c>
      <c r="AS96" s="11">
        <f t="shared" si="1171"/>
        <v>-21005.561901778052</v>
      </c>
      <c r="AT96" s="6">
        <f t="shared" si="1251"/>
        <v>3012.2499999999973</v>
      </c>
      <c r="AU96" s="11">
        <f t="shared" si="1172"/>
        <v>-21005.561901778052</v>
      </c>
      <c r="AV96" s="6">
        <f t="shared" ref="AV96:AX96" si="1252">AV95+(365/12)</f>
        <v>3012.2499999999973</v>
      </c>
      <c r="AW96" s="11">
        <f t="shared" si="1174"/>
        <v>-21005.561901778052</v>
      </c>
      <c r="AX96" s="6">
        <f t="shared" si="1252"/>
        <v>3012.2499999999973</v>
      </c>
      <c r="AY96" s="11">
        <f t="shared" si="1175"/>
        <v>-21005.561901778052</v>
      </c>
      <c r="AZ96" s="6">
        <f t="shared" ref="AZ96:BB96" si="1253">AZ95+(365/12)</f>
        <v>3012.2499999999973</v>
      </c>
      <c r="BA96" s="11">
        <f t="shared" si="1177"/>
        <v>-21005.561901778052</v>
      </c>
      <c r="BB96" s="6">
        <f t="shared" si="1253"/>
        <v>3012.2499999999973</v>
      </c>
      <c r="BC96" s="11">
        <f t="shared" si="1178"/>
        <v>-21005.561901778052</v>
      </c>
      <c r="BD96" s="6">
        <f t="shared" ref="BD96:BF96" si="1254">BD95+(365/12)</f>
        <v>3012.2499999999973</v>
      </c>
      <c r="BE96" s="11">
        <f t="shared" si="1180"/>
        <v>-21005.561901778052</v>
      </c>
      <c r="BF96" s="6">
        <f t="shared" si="1254"/>
        <v>3012.2499999999973</v>
      </c>
      <c r="BG96" s="11">
        <f t="shared" si="1181"/>
        <v>-21005.561901778052</v>
      </c>
      <c r="BH96" s="6">
        <f t="shared" ref="BH96:BJ96" si="1255">BH95+(365/12)</f>
        <v>3012.2499999999973</v>
      </c>
      <c r="BI96" s="11">
        <f t="shared" si="1183"/>
        <v>-21005.561901778052</v>
      </c>
      <c r="BJ96" s="6">
        <f t="shared" si="1255"/>
        <v>3012.2499999999973</v>
      </c>
      <c r="BK96" s="11">
        <f t="shared" si="1184"/>
        <v>-21005.561901778052</v>
      </c>
      <c r="BL96" s="6">
        <f t="shared" ref="BL96:BN96" si="1256">BL95+(365/12)</f>
        <v>3012.2499999999973</v>
      </c>
      <c r="BM96" s="11">
        <f t="shared" si="1186"/>
        <v>-21005.561901778052</v>
      </c>
      <c r="BN96" s="6">
        <f t="shared" si="1256"/>
        <v>3012.2499999999973</v>
      </c>
      <c r="BO96" s="11">
        <f t="shared" si="1187"/>
        <v>-21005.561901778052</v>
      </c>
      <c r="BP96" s="6">
        <f t="shared" ref="BP96:BR96" si="1257">BP95+(365/12)</f>
        <v>3012.2499999999973</v>
      </c>
      <c r="BQ96" s="11">
        <f t="shared" si="1189"/>
        <v>-21005.561901778052</v>
      </c>
      <c r="BR96" s="6">
        <f t="shared" si="1257"/>
        <v>3012.2499999999973</v>
      </c>
      <c r="BS96" s="11">
        <f t="shared" si="1190"/>
        <v>-21005.561901778052</v>
      </c>
      <c r="BT96" s="6">
        <f t="shared" ref="BT96:BV96" si="1258">BT95+(365/12)</f>
        <v>3012.2499999999973</v>
      </c>
      <c r="BU96" s="11">
        <f t="shared" si="1192"/>
        <v>-21005.561901778052</v>
      </c>
      <c r="BV96" s="6">
        <f t="shared" si="1258"/>
        <v>3012.2499999999973</v>
      </c>
      <c r="BW96" s="11">
        <f t="shared" si="1193"/>
        <v>-21005.561901778052</v>
      </c>
      <c r="BX96" s="6">
        <f t="shared" si="841"/>
        <v>3012.2499999999973</v>
      </c>
      <c r="BY96" s="11">
        <f t="shared" si="1194"/>
        <v>-21005.561901778052</v>
      </c>
      <c r="BZ96" s="72">
        <f t="shared" si="841"/>
        <v>3012.2499999999973</v>
      </c>
      <c r="CA96" s="11">
        <f t="shared" si="1195"/>
        <v>-21005.561901778052</v>
      </c>
      <c r="CB96" s="4"/>
    </row>
    <row r="97" spans="1:80">
      <c r="A97" s="1" t="str">
        <f t="shared" si="1076"/>
        <v/>
      </c>
      <c r="B97" s="1">
        <f t="shared" si="897"/>
        <v>91</v>
      </c>
      <c r="C97" s="13">
        <f t="shared" si="912"/>
        <v>2073353.9493825405</v>
      </c>
      <c r="D97" s="2">
        <f t="shared" si="913"/>
        <v>47863.661751499727</v>
      </c>
      <c r="E97" s="15">
        <f t="shared" si="880"/>
        <v>17323.195034371038</v>
      </c>
      <c r="F97" s="15">
        <f t="shared" si="1244"/>
        <v>30540.466717128689</v>
      </c>
      <c r="G97" s="21">
        <f t="shared" si="1245"/>
        <v>17323.195034371038</v>
      </c>
      <c r="H97" s="23">
        <f t="shared" si="881"/>
        <v>91</v>
      </c>
      <c r="I97" s="19">
        <f t="shared" si="882"/>
        <v>35177.51056640625</v>
      </c>
      <c r="J97" s="22">
        <f t="shared" si="898"/>
        <v>35177.51056640625</v>
      </c>
      <c r="K97" s="21">
        <f t="shared" si="899"/>
        <v>5360.6767605350506</v>
      </c>
      <c r="L97" s="15">
        <f t="shared" si="914"/>
        <v>416.66666666666669</v>
      </c>
      <c r="M97" s="15">
        <f t="shared" si="915"/>
        <v>83.333333333333329</v>
      </c>
      <c r="N97" s="16">
        <f t="shared" si="916"/>
        <v>166.66666666666666</v>
      </c>
      <c r="O97" s="15">
        <f t="shared" si="917"/>
        <v>83.333333333333329</v>
      </c>
      <c r="P97" s="7">
        <f t="shared" si="1246"/>
        <v>10453.253169921874</v>
      </c>
      <c r="Q97" s="15">
        <f t="shared" si="883"/>
        <v>27537.715030892577</v>
      </c>
      <c r="R97" s="21">
        <f t="shared" si="884"/>
        <v>-21083.756215521546</v>
      </c>
      <c r="S97" s="4"/>
      <c r="T97" s="6">
        <f t="shared" si="918"/>
        <v>3042.6666666666638</v>
      </c>
      <c r="U97" s="10"/>
      <c r="V97" s="6">
        <f t="shared" si="918"/>
        <v>3042.6666666666638</v>
      </c>
      <c r="X97" s="6">
        <f t="shared" si="918"/>
        <v>3042.6666666666638</v>
      </c>
      <c r="Z97" s="6">
        <f t="shared" si="919"/>
        <v>3042.6666666666638</v>
      </c>
      <c r="AB97" s="6">
        <f t="shared" ref="AB97:AD97" si="1259">AB96+(365/12)</f>
        <v>3042.6666666666638</v>
      </c>
      <c r="AD97" s="6">
        <f t="shared" si="1259"/>
        <v>3042.6666666666638</v>
      </c>
      <c r="AF97" s="6">
        <f t="shared" ref="AF97:AH97" si="1260">AF96+(365/12)</f>
        <v>3042.6666666666638</v>
      </c>
      <c r="AH97" s="6">
        <f t="shared" si="1260"/>
        <v>3042.6666666666638</v>
      </c>
      <c r="AI97" s="11">
        <f t="shared" si="1163"/>
        <v>-21083.756215521546</v>
      </c>
      <c r="AJ97" s="6">
        <f t="shared" ref="AJ97:AL97" si="1261">AJ96+(365/12)</f>
        <v>3042.6666666666638</v>
      </c>
      <c r="AK97" s="11">
        <f t="shared" si="1165"/>
        <v>-21083.756215521546</v>
      </c>
      <c r="AL97" s="6">
        <f t="shared" si="1261"/>
        <v>3042.6666666666638</v>
      </c>
      <c r="AM97" s="11">
        <f t="shared" si="1166"/>
        <v>-21083.756215521546</v>
      </c>
      <c r="AN97" s="6">
        <f t="shared" ref="AN97:AP97" si="1262">AN96+(365/12)</f>
        <v>3042.6666666666638</v>
      </c>
      <c r="AO97" s="11">
        <f t="shared" si="1168"/>
        <v>-21083.756215521546</v>
      </c>
      <c r="AP97" s="6">
        <f t="shared" si="1262"/>
        <v>3042.6666666666638</v>
      </c>
      <c r="AQ97" s="11">
        <f t="shared" si="1169"/>
        <v>-21083.756215521546</v>
      </c>
      <c r="AR97" s="6">
        <f t="shared" ref="AR97:AT97" si="1263">AR96+(365/12)</f>
        <v>3042.6666666666638</v>
      </c>
      <c r="AS97" s="11">
        <f t="shared" si="1171"/>
        <v>-21083.756215521546</v>
      </c>
      <c r="AT97" s="6">
        <f t="shared" si="1263"/>
        <v>3042.6666666666638</v>
      </c>
      <c r="AU97" s="11">
        <f t="shared" si="1172"/>
        <v>-21083.756215521546</v>
      </c>
      <c r="AV97" s="6">
        <f t="shared" ref="AV97:AX97" si="1264">AV96+(365/12)</f>
        <v>3042.6666666666638</v>
      </c>
      <c r="AW97" s="11">
        <f t="shared" si="1174"/>
        <v>-21083.756215521546</v>
      </c>
      <c r="AX97" s="6">
        <f t="shared" si="1264"/>
        <v>3042.6666666666638</v>
      </c>
      <c r="AY97" s="11">
        <f t="shared" si="1175"/>
        <v>-21083.756215521546</v>
      </c>
      <c r="AZ97" s="6">
        <f t="shared" ref="AZ97:BB97" si="1265">AZ96+(365/12)</f>
        <v>3042.6666666666638</v>
      </c>
      <c r="BA97" s="11">
        <f t="shared" si="1177"/>
        <v>-21083.756215521546</v>
      </c>
      <c r="BB97" s="6">
        <f t="shared" si="1265"/>
        <v>3042.6666666666638</v>
      </c>
      <c r="BC97" s="11">
        <f t="shared" si="1178"/>
        <v>-21083.756215521546</v>
      </c>
      <c r="BD97" s="6">
        <f t="shared" ref="BD97:BF97" si="1266">BD96+(365/12)</f>
        <v>3042.6666666666638</v>
      </c>
      <c r="BE97" s="11">
        <f t="shared" si="1180"/>
        <v>-21083.756215521546</v>
      </c>
      <c r="BF97" s="6">
        <f t="shared" si="1266"/>
        <v>3042.6666666666638</v>
      </c>
      <c r="BG97" s="11">
        <f t="shared" si="1181"/>
        <v>-21083.756215521546</v>
      </c>
      <c r="BH97" s="6">
        <f t="shared" ref="BH97:BJ97" si="1267">BH96+(365/12)</f>
        <v>3042.6666666666638</v>
      </c>
      <c r="BI97" s="11">
        <f t="shared" si="1183"/>
        <v>-21083.756215521546</v>
      </c>
      <c r="BJ97" s="6">
        <f t="shared" si="1267"/>
        <v>3042.6666666666638</v>
      </c>
      <c r="BK97" s="11">
        <f t="shared" si="1184"/>
        <v>-21083.756215521546</v>
      </c>
      <c r="BL97" s="6">
        <f t="shared" ref="BL97:BN97" si="1268">BL96+(365/12)</f>
        <v>3042.6666666666638</v>
      </c>
      <c r="BM97" s="11">
        <f t="shared" si="1186"/>
        <v>-21083.756215521546</v>
      </c>
      <c r="BN97" s="6">
        <f t="shared" si="1268"/>
        <v>3042.6666666666638</v>
      </c>
      <c r="BO97" s="11">
        <f t="shared" si="1187"/>
        <v>-21083.756215521546</v>
      </c>
      <c r="BP97" s="6">
        <f t="shared" ref="BP97:BR97" si="1269">BP96+(365/12)</f>
        <v>3042.6666666666638</v>
      </c>
      <c r="BQ97" s="11">
        <f t="shared" si="1189"/>
        <v>-21083.756215521546</v>
      </c>
      <c r="BR97" s="6">
        <f t="shared" si="1269"/>
        <v>3042.6666666666638</v>
      </c>
      <c r="BS97" s="11">
        <f t="shared" si="1190"/>
        <v>-21083.756215521546</v>
      </c>
      <c r="BT97" s="6">
        <f t="shared" ref="BT97:BV97" si="1270">BT96+(365/12)</f>
        <v>3042.6666666666638</v>
      </c>
      <c r="BU97" s="11">
        <f t="shared" si="1192"/>
        <v>-21083.756215521546</v>
      </c>
      <c r="BV97" s="6">
        <f t="shared" si="1270"/>
        <v>3042.6666666666638</v>
      </c>
      <c r="BW97" s="11">
        <f t="shared" si="1193"/>
        <v>-21083.756215521546</v>
      </c>
      <c r="BX97" s="6">
        <f t="shared" si="841"/>
        <v>3042.6666666666638</v>
      </c>
      <c r="BY97" s="11">
        <f t="shared" si="1194"/>
        <v>-21083.756215521546</v>
      </c>
      <c r="BZ97" s="72">
        <f t="shared" si="841"/>
        <v>3042.6666666666638</v>
      </c>
      <c r="CA97" s="11">
        <f t="shared" si="1195"/>
        <v>-21083.756215521546</v>
      </c>
      <c r="CB97" s="4"/>
    </row>
    <row r="98" spans="1:80">
      <c r="A98" s="1" t="str">
        <f t="shared" si="1076"/>
        <v/>
      </c>
      <c r="B98" s="1">
        <f t="shared" si="897"/>
        <v>92</v>
      </c>
      <c r="C98" s="13">
        <f t="shared" si="912"/>
        <v>2042813.4826654119</v>
      </c>
      <c r="D98" s="2">
        <f t="shared" si="913"/>
        <v>47863.661751499727</v>
      </c>
      <c r="E98" s="15">
        <f t="shared" si="880"/>
        <v>17068.024680298549</v>
      </c>
      <c r="F98" s="15">
        <f t="shared" si="1244"/>
        <v>30795.637071201178</v>
      </c>
      <c r="G98" s="21">
        <f t="shared" si="1245"/>
        <v>17068.024680298549</v>
      </c>
      <c r="H98" s="23">
        <f t="shared" si="881"/>
        <v>92</v>
      </c>
      <c r="I98" s="19">
        <f t="shared" si="882"/>
        <v>35177.51056640625</v>
      </c>
      <c r="J98" s="22">
        <f t="shared" si="898"/>
        <v>35177.51056640625</v>
      </c>
      <c r="K98" s="21">
        <f t="shared" si="899"/>
        <v>5360.6767605350506</v>
      </c>
      <c r="L98" s="15">
        <f t="shared" si="914"/>
        <v>416.66666666666669</v>
      </c>
      <c r="M98" s="15">
        <f t="shared" si="915"/>
        <v>83.333333333333329</v>
      </c>
      <c r="N98" s="16">
        <f t="shared" si="916"/>
        <v>166.66666666666666</v>
      </c>
      <c r="O98" s="15">
        <f t="shared" si="917"/>
        <v>83.333333333333329</v>
      </c>
      <c r="P98" s="7">
        <f t="shared" si="1246"/>
        <v>10453.253169921874</v>
      </c>
      <c r="Q98" s="15">
        <f t="shared" si="883"/>
        <v>27537.715030892577</v>
      </c>
      <c r="R98" s="21">
        <f t="shared" si="884"/>
        <v>-21162.603854929945</v>
      </c>
      <c r="S98" s="4"/>
      <c r="T98" s="6">
        <f t="shared" si="918"/>
        <v>3073.0833333333303</v>
      </c>
      <c r="U98" s="10"/>
      <c r="V98" s="6">
        <f t="shared" si="918"/>
        <v>3073.0833333333303</v>
      </c>
      <c r="X98" s="6">
        <f t="shared" si="918"/>
        <v>3073.0833333333303</v>
      </c>
      <c r="Z98" s="6">
        <f t="shared" si="919"/>
        <v>3073.0833333333303</v>
      </c>
      <c r="AB98" s="6">
        <f t="shared" ref="AB98:AD98" si="1271">AB97+(365/12)</f>
        <v>3073.0833333333303</v>
      </c>
      <c r="AD98" s="6">
        <f t="shared" si="1271"/>
        <v>3073.0833333333303</v>
      </c>
      <c r="AF98" s="6">
        <f t="shared" ref="AF98:AH98" si="1272">AF97+(365/12)</f>
        <v>3073.0833333333303</v>
      </c>
      <c r="AH98" s="6">
        <f t="shared" si="1272"/>
        <v>3073.0833333333303</v>
      </c>
      <c r="AI98" s="11">
        <f t="shared" si="1163"/>
        <v>-21162.603854929945</v>
      </c>
      <c r="AJ98" s="6">
        <f t="shared" ref="AJ98:AL98" si="1273">AJ97+(365/12)</f>
        <v>3073.0833333333303</v>
      </c>
      <c r="AK98" s="11">
        <f t="shared" si="1165"/>
        <v>-21162.603854929945</v>
      </c>
      <c r="AL98" s="6">
        <f t="shared" si="1273"/>
        <v>3073.0833333333303</v>
      </c>
      <c r="AM98" s="11">
        <f t="shared" si="1166"/>
        <v>-21162.603854929945</v>
      </c>
      <c r="AN98" s="6">
        <f t="shared" ref="AN98:AP98" si="1274">AN97+(365/12)</f>
        <v>3073.0833333333303</v>
      </c>
      <c r="AO98" s="11">
        <f t="shared" si="1168"/>
        <v>-21162.603854929945</v>
      </c>
      <c r="AP98" s="6">
        <f t="shared" si="1274"/>
        <v>3073.0833333333303</v>
      </c>
      <c r="AQ98" s="11">
        <f t="shared" si="1169"/>
        <v>-21162.603854929945</v>
      </c>
      <c r="AR98" s="6">
        <f t="shared" ref="AR98:AT98" si="1275">AR97+(365/12)</f>
        <v>3073.0833333333303</v>
      </c>
      <c r="AS98" s="11">
        <f t="shared" si="1171"/>
        <v>-21162.603854929945</v>
      </c>
      <c r="AT98" s="6">
        <f t="shared" si="1275"/>
        <v>3073.0833333333303</v>
      </c>
      <c r="AU98" s="11">
        <f t="shared" si="1172"/>
        <v>-21162.603854929945</v>
      </c>
      <c r="AV98" s="6">
        <f t="shared" ref="AV98:AX98" si="1276">AV97+(365/12)</f>
        <v>3073.0833333333303</v>
      </c>
      <c r="AW98" s="11">
        <f t="shared" si="1174"/>
        <v>-21162.603854929945</v>
      </c>
      <c r="AX98" s="6">
        <f t="shared" si="1276"/>
        <v>3073.0833333333303</v>
      </c>
      <c r="AY98" s="11">
        <f t="shared" si="1175"/>
        <v>-21162.603854929945</v>
      </c>
      <c r="AZ98" s="6">
        <f t="shared" ref="AZ98:BB98" si="1277">AZ97+(365/12)</f>
        <v>3073.0833333333303</v>
      </c>
      <c r="BA98" s="11">
        <f t="shared" si="1177"/>
        <v>-21162.603854929945</v>
      </c>
      <c r="BB98" s="6">
        <f t="shared" si="1277"/>
        <v>3073.0833333333303</v>
      </c>
      <c r="BC98" s="11">
        <f t="shared" si="1178"/>
        <v>-21162.603854929945</v>
      </c>
      <c r="BD98" s="6">
        <f t="shared" ref="BD98:BF98" si="1278">BD97+(365/12)</f>
        <v>3073.0833333333303</v>
      </c>
      <c r="BE98" s="11">
        <f t="shared" si="1180"/>
        <v>-21162.603854929945</v>
      </c>
      <c r="BF98" s="6">
        <f t="shared" si="1278"/>
        <v>3073.0833333333303</v>
      </c>
      <c r="BG98" s="11">
        <f t="shared" si="1181"/>
        <v>-21162.603854929945</v>
      </c>
      <c r="BH98" s="6">
        <f t="shared" ref="BH98:BJ98" si="1279">BH97+(365/12)</f>
        <v>3073.0833333333303</v>
      </c>
      <c r="BI98" s="11">
        <f t="shared" si="1183"/>
        <v>-21162.603854929945</v>
      </c>
      <c r="BJ98" s="6">
        <f t="shared" si="1279"/>
        <v>3073.0833333333303</v>
      </c>
      <c r="BK98" s="11">
        <f t="shared" si="1184"/>
        <v>-21162.603854929945</v>
      </c>
      <c r="BL98" s="6">
        <f t="shared" ref="BL98:BN98" si="1280">BL97+(365/12)</f>
        <v>3073.0833333333303</v>
      </c>
      <c r="BM98" s="11">
        <f t="shared" si="1186"/>
        <v>-21162.603854929945</v>
      </c>
      <c r="BN98" s="6">
        <f t="shared" si="1280"/>
        <v>3073.0833333333303</v>
      </c>
      <c r="BO98" s="11">
        <f t="shared" si="1187"/>
        <v>-21162.603854929945</v>
      </c>
      <c r="BP98" s="6">
        <f t="shared" ref="BP98:BR98" si="1281">BP97+(365/12)</f>
        <v>3073.0833333333303</v>
      </c>
      <c r="BQ98" s="11">
        <f t="shared" si="1189"/>
        <v>-21162.603854929945</v>
      </c>
      <c r="BR98" s="6">
        <f t="shared" si="1281"/>
        <v>3073.0833333333303</v>
      </c>
      <c r="BS98" s="11">
        <f t="shared" si="1190"/>
        <v>-21162.603854929945</v>
      </c>
      <c r="BT98" s="6">
        <f t="shared" ref="BT98:BV98" si="1282">BT97+(365/12)</f>
        <v>3073.0833333333303</v>
      </c>
      <c r="BU98" s="11">
        <f t="shared" si="1192"/>
        <v>-21162.603854929945</v>
      </c>
      <c r="BV98" s="6">
        <f t="shared" si="1282"/>
        <v>3073.0833333333303</v>
      </c>
      <c r="BW98" s="11">
        <f t="shared" si="1193"/>
        <v>-21162.603854929945</v>
      </c>
      <c r="BX98" s="6">
        <f t="shared" si="841"/>
        <v>3073.0833333333303</v>
      </c>
      <c r="BY98" s="11">
        <f t="shared" si="1194"/>
        <v>-21162.603854929945</v>
      </c>
      <c r="BZ98" s="72">
        <f t="shared" si="841"/>
        <v>3073.0833333333303</v>
      </c>
      <c r="CA98" s="11">
        <f t="shared" si="1195"/>
        <v>-21162.603854929945</v>
      </c>
      <c r="CB98" s="4"/>
    </row>
    <row r="99" spans="1:80">
      <c r="A99" s="1" t="str">
        <f t="shared" si="1076"/>
        <v/>
      </c>
      <c r="B99" s="1">
        <f t="shared" si="897"/>
        <v>93</v>
      </c>
      <c r="C99" s="13">
        <f t="shared" si="912"/>
        <v>2012017.8455942108</v>
      </c>
      <c r="D99" s="2">
        <f t="shared" si="913"/>
        <v>47863.661751499727</v>
      </c>
      <c r="E99" s="15">
        <f t="shared" si="880"/>
        <v>16810.722338191936</v>
      </c>
      <c r="F99" s="15">
        <f t="shared" si="1244"/>
        <v>31052.939413307791</v>
      </c>
      <c r="G99" s="21">
        <f t="shared" si="1245"/>
        <v>16810.722338191936</v>
      </c>
      <c r="H99" s="23">
        <f t="shared" si="881"/>
        <v>93</v>
      </c>
      <c r="I99" s="19">
        <f t="shared" si="882"/>
        <v>35177.51056640625</v>
      </c>
      <c r="J99" s="22">
        <f t="shared" si="898"/>
        <v>35177.51056640625</v>
      </c>
      <c r="K99" s="21">
        <f t="shared" si="899"/>
        <v>5360.6767605350506</v>
      </c>
      <c r="L99" s="15">
        <f t="shared" si="914"/>
        <v>416.66666666666669</v>
      </c>
      <c r="M99" s="15">
        <f t="shared" si="915"/>
        <v>83.333333333333329</v>
      </c>
      <c r="N99" s="16">
        <f t="shared" si="916"/>
        <v>166.66666666666666</v>
      </c>
      <c r="O99" s="15">
        <f t="shared" si="917"/>
        <v>83.333333333333329</v>
      </c>
      <c r="P99" s="7">
        <f t="shared" si="1246"/>
        <v>10453.253169921874</v>
      </c>
      <c r="Q99" s="15">
        <f t="shared" si="883"/>
        <v>27537.715030892577</v>
      </c>
      <c r="R99" s="21">
        <f t="shared" si="884"/>
        <v>-21242.110278640892</v>
      </c>
      <c r="S99" s="4"/>
      <c r="T99" s="6">
        <f t="shared" si="918"/>
        <v>3103.4999999999968</v>
      </c>
      <c r="U99" s="10"/>
      <c r="V99" s="6">
        <f t="shared" si="918"/>
        <v>3103.4999999999968</v>
      </c>
      <c r="X99" s="6">
        <f t="shared" si="918"/>
        <v>3103.4999999999968</v>
      </c>
      <c r="Z99" s="6">
        <f t="shared" si="919"/>
        <v>3103.4999999999968</v>
      </c>
      <c r="AB99" s="6">
        <f t="shared" ref="AB99:AD99" si="1283">AB98+(365/12)</f>
        <v>3103.4999999999968</v>
      </c>
      <c r="AD99" s="6">
        <f t="shared" si="1283"/>
        <v>3103.4999999999968</v>
      </c>
      <c r="AF99" s="6">
        <f t="shared" ref="AF99:AH99" si="1284">AF98+(365/12)</f>
        <v>3103.4999999999968</v>
      </c>
      <c r="AH99" s="6">
        <f t="shared" si="1284"/>
        <v>3103.4999999999968</v>
      </c>
      <c r="AI99" s="11">
        <f t="shared" si="1163"/>
        <v>-21242.110278640892</v>
      </c>
      <c r="AJ99" s="6">
        <f t="shared" ref="AJ99:AL99" si="1285">AJ98+(365/12)</f>
        <v>3103.4999999999968</v>
      </c>
      <c r="AK99" s="11">
        <f t="shared" si="1165"/>
        <v>-21242.110278640892</v>
      </c>
      <c r="AL99" s="6">
        <f t="shared" si="1285"/>
        <v>3103.4999999999968</v>
      </c>
      <c r="AM99" s="11">
        <f t="shared" si="1166"/>
        <v>-21242.110278640892</v>
      </c>
      <c r="AN99" s="6">
        <f t="shared" ref="AN99:AP99" si="1286">AN98+(365/12)</f>
        <v>3103.4999999999968</v>
      </c>
      <c r="AO99" s="11">
        <f t="shared" si="1168"/>
        <v>-21242.110278640892</v>
      </c>
      <c r="AP99" s="6">
        <f t="shared" si="1286"/>
        <v>3103.4999999999968</v>
      </c>
      <c r="AQ99" s="11">
        <f t="shared" si="1169"/>
        <v>-21242.110278640892</v>
      </c>
      <c r="AR99" s="6">
        <f t="shared" ref="AR99:AT99" si="1287">AR98+(365/12)</f>
        <v>3103.4999999999968</v>
      </c>
      <c r="AS99" s="11">
        <f t="shared" si="1171"/>
        <v>-21242.110278640892</v>
      </c>
      <c r="AT99" s="6">
        <f t="shared" si="1287"/>
        <v>3103.4999999999968</v>
      </c>
      <c r="AU99" s="11">
        <f t="shared" si="1172"/>
        <v>-21242.110278640892</v>
      </c>
      <c r="AV99" s="6">
        <f t="shared" ref="AV99:AX99" si="1288">AV98+(365/12)</f>
        <v>3103.4999999999968</v>
      </c>
      <c r="AW99" s="11">
        <f t="shared" si="1174"/>
        <v>-21242.110278640892</v>
      </c>
      <c r="AX99" s="6">
        <f t="shared" si="1288"/>
        <v>3103.4999999999968</v>
      </c>
      <c r="AY99" s="11">
        <f t="shared" si="1175"/>
        <v>-21242.110278640892</v>
      </c>
      <c r="AZ99" s="6">
        <f t="shared" ref="AZ99:BB99" si="1289">AZ98+(365/12)</f>
        <v>3103.4999999999968</v>
      </c>
      <c r="BA99" s="11">
        <f t="shared" si="1177"/>
        <v>-21242.110278640892</v>
      </c>
      <c r="BB99" s="6">
        <f t="shared" si="1289"/>
        <v>3103.4999999999968</v>
      </c>
      <c r="BC99" s="11">
        <f t="shared" si="1178"/>
        <v>-21242.110278640892</v>
      </c>
      <c r="BD99" s="6">
        <f t="shared" ref="BD99:BF99" si="1290">BD98+(365/12)</f>
        <v>3103.4999999999968</v>
      </c>
      <c r="BE99" s="11">
        <f t="shared" si="1180"/>
        <v>-21242.110278640892</v>
      </c>
      <c r="BF99" s="6">
        <f t="shared" si="1290"/>
        <v>3103.4999999999968</v>
      </c>
      <c r="BG99" s="11">
        <f t="shared" si="1181"/>
        <v>-21242.110278640892</v>
      </c>
      <c r="BH99" s="6">
        <f t="shared" ref="BH99:BJ99" si="1291">BH98+(365/12)</f>
        <v>3103.4999999999968</v>
      </c>
      <c r="BI99" s="11">
        <f t="shared" si="1183"/>
        <v>-21242.110278640892</v>
      </c>
      <c r="BJ99" s="6">
        <f t="shared" si="1291"/>
        <v>3103.4999999999968</v>
      </c>
      <c r="BK99" s="11">
        <f t="shared" si="1184"/>
        <v>-21242.110278640892</v>
      </c>
      <c r="BL99" s="6">
        <f t="shared" ref="BL99:BN99" si="1292">BL98+(365/12)</f>
        <v>3103.4999999999968</v>
      </c>
      <c r="BM99" s="11">
        <f t="shared" si="1186"/>
        <v>-21242.110278640892</v>
      </c>
      <c r="BN99" s="6">
        <f t="shared" si="1292"/>
        <v>3103.4999999999968</v>
      </c>
      <c r="BO99" s="11">
        <f t="shared" si="1187"/>
        <v>-21242.110278640892</v>
      </c>
      <c r="BP99" s="6">
        <f t="shared" ref="BP99:BR99" si="1293">BP98+(365/12)</f>
        <v>3103.4999999999968</v>
      </c>
      <c r="BQ99" s="11">
        <f t="shared" si="1189"/>
        <v>-21242.110278640892</v>
      </c>
      <c r="BR99" s="6">
        <f t="shared" si="1293"/>
        <v>3103.4999999999968</v>
      </c>
      <c r="BS99" s="11">
        <f t="shared" si="1190"/>
        <v>-21242.110278640892</v>
      </c>
      <c r="BT99" s="6">
        <f t="shared" ref="BT99:BV99" si="1294">BT98+(365/12)</f>
        <v>3103.4999999999968</v>
      </c>
      <c r="BU99" s="11">
        <f t="shared" si="1192"/>
        <v>-21242.110278640892</v>
      </c>
      <c r="BV99" s="6">
        <f t="shared" si="1294"/>
        <v>3103.4999999999968</v>
      </c>
      <c r="BW99" s="11">
        <f t="shared" si="1193"/>
        <v>-21242.110278640892</v>
      </c>
      <c r="BX99" s="6">
        <f t="shared" si="841"/>
        <v>3103.4999999999968</v>
      </c>
      <c r="BY99" s="11">
        <f t="shared" si="1194"/>
        <v>-21242.110278640892</v>
      </c>
      <c r="BZ99" s="72">
        <f t="shared" si="841"/>
        <v>3103.4999999999968</v>
      </c>
      <c r="CA99" s="11">
        <f t="shared" si="1195"/>
        <v>-21242.110278640892</v>
      </c>
      <c r="CB99" s="4"/>
    </row>
    <row r="100" spans="1:80">
      <c r="A100" s="1" t="str">
        <f t="shared" si="1076"/>
        <v/>
      </c>
      <c r="B100" s="1">
        <f t="shared" si="897"/>
        <v>94</v>
      </c>
      <c r="C100" s="13">
        <f t="shared" si="912"/>
        <v>1980964.9061809031</v>
      </c>
      <c r="D100" s="2">
        <f t="shared" si="913"/>
        <v>47863.661751499727</v>
      </c>
      <c r="E100" s="15">
        <f t="shared" si="880"/>
        <v>16551.270194959256</v>
      </c>
      <c r="F100" s="15">
        <f t="shared" si="1244"/>
        <v>31312.391556540471</v>
      </c>
      <c r="G100" s="21">
        <f t="shared" si="1245"/>
        <v>16551.270194959256</v>
      </c>
      <c r="H100" s="23">
        <f t="shared" si="881"/>
        <v>94</v>
      </c>
      <c r="I100" s="19">
        <f t="shared" si="882"/>
        <v>35177.51056640625</v>
      </c>
      <c r="J100" s="22">
        <f t="shared" si="898"/>
        <v>35177.51056640625</v>
      </c>
      <c r="K100" s="21">
        <f t="shared" si="899"/>
        <v>5360.6767605350506</v>
      </c>
      <c r="L100" s="15">
        <f t="shared" si="914"/>
        <v>416.66666666666669</v>
      </c>
      <c r="M100" s="15">
        <f t="shared" si="915"/>
        <v>83.333333333333329</v>
      </c>
      <c r="N100" s="16">
        <f t="shared" si="916"/>
        <v>166.66666666666666</v>
      </c>
      <c r="O100" s="15">
        <f t="shared" si="917"/>
        <v>83.333333333333329</v>
      </c>
      <c r="P100" s="7">
        <f t="shared" si="1246"/>
        <v>10453.253169921874</v>
      </c>
      <c r="Q100" s="15">
        <f t="shared" si="883"/>
        <v>27537.715030892577</v>
      </c>
      <c r="R100" s="21">
        <f t="shared" si="884"/>
        <v>-21322.280990899792</v>
      </c>
      <c r="S100" s="4"/>
      <c r="T100" s="6">
        <f t="shared" si="918"/>
        <v>3133.9166666666633</v>
      </c>
      <c r="U100" s="10"/>
      <c r="V100" s="6">
        <f t="shared" si="918"/>
        <v>3133.9166666666633</v>
      </c>
      <c r="X100" s="6">
        <f t="shared" si="918"/>
        <v>3133.9166666666633</v>
      </c>
      <c r="Z100" s="6">
        <f t="shared" si="919"/>
        <v>3133.9166666666633</v>
      </c>
      <c r="AB100" s="6">
        <f t="shared" ref="AB100:AD100" si="1295">AB99+(365/12)</f>
        <v>3133.9166666666633</v>
      </c>
      <c r="AD100" s="6">
        <f t="shared" si="1295"/>
        <v>3133.9166666666633</v>
      </c>
      <c r="AF100" s="6">
        <f t="shared" ref="AF100:AH100" si="1296">AF99+(365/12)</f>
        <v>3133.9166666666633</v>
      </c>
      <c r="AH100" s="6">
        <f t="shared" si="1296"/>
        <v>3133.9166666666633</v>
      </c>
      <c r="AI100" s="11">
        <f t="shared" si="1163"/>
        <v>-21322.280990899792</v>
      </c>
      <c r="AJ100" s="6">
        <f t="shared" ref="AJ100:AL100" si="1297">AJ99+(365/12)</f>
        <v>3133.9166666666633</v>
      </c>
      <c r="AK100" s="11">
        <f t="shared" si="1165"/>
        <v>-21322.280990899792</v>
      </c>
      <c r="AL100" s="6">
        <f t="shared" si="1297"/>
        <v>3133.9166666666633</v>
      </c>
      <c r="AM100" s="11">
        <f t="shared" si="1166"/>
        <v>-21322.280990899792</v>
      </c>
      <c r="AN100" s="6">
        <f t="shared" ref="AN100:AP100" si="1298">AN99+(365/12)</f>
        <v>3133.9166666666633</v>
      </c>
      <c r="AO100" s="11">
        <f t="shared" si="1168"/>
        <v>-21322.280990899792</v>
      </c>
      <c r="AP100" s="6">
        <f t="shared" si="1298"/>
        <v>3133.9166666666633</v>
      </c>
      <c r="AQ100" s="11">
        <f t="shared" si="1169"/>
        <v>-21322.280990899792</v>
      </c>
      <c r="AR100" s="6">
        <f t="shared" ref="AR100:AT100" si="1299">AR99+(365/12)</f>
        <v>3133.9166666666633</v>
      </c>
      <c r="AS100" s="11">
        <f t="shared" si="1171"/>
        <v>-21322.280990899792</v>
      </c>
      <c r="AT100" s="6">
        <f t="shared" si="1299"/>
        <v>3133.9166666666633</v>
      </c>
      <c r="AU100" s="11">
        <f t="shared" si="1172"/>
        <v>-21322.280990899792</v>
      </c>
      <c r="AV100" s="6">
        <f t="shared" ref="AV100:AX100" si="1300">AV99+(365/12)</f>
        <v>3133.9166666666633</v>
      </c>
      <c r="AW100" s="11">
        <f t="shared" si="1174"/>
        <v>-21322.280990899792</v>
      </c>
      <c r="AX100" s="6">
        <f t="shared" si="1300"/>
        <v>3133.9166666666633</v>
      </c>
      <c r="AY100" s="11">
        <f t="shared" si="1175"/>
        <v>-21322.280990899792</v>
      </c>
      <c r="AZ100" s="6">
        <f t="shared" ref="AZ100:BB100" si="1301">AZ99+(365/12)</f>
        <v>3133.9166666666633</v>
      </c>
      <c r="BA100" s="11">
        <f t="shared" si="1177"/>
        <v>-21322.280990899792</v>
      </c>
      <c r="BB100" s="6">
        <f t="shared" si="1301"/>
        <v>3133.9166666666633</v>
      </c>
      <c r="BC100" s="11">
        <f t="shared" si="1178"/>
        <v>-21322.280990899792</v>
      </c>
      <c r="BD100" s="6">
        <f t="shared" ref="BD100:BF100" si="1302">BD99+(365/12)</f>
        <v>3133.9166666666633</v>
      </c>
      <c r="BE100" s="11">
        <f t="shared" si="1180"/>
        <v>-21322.280990899792</v>
      </c>
      <c r="BF100" s="6">
        <f t="shared" si="1302"/>
        <v>3133.9166666666633</v>
      </c>
      <c r="BG100" s="11">
        <f t="shared" si="1181"/>
        <v>-21322.280990899792</v>
      </c>
      <c r="BH100" s="6">
        <f t="shared" ref="BH100:BJ100" si="1303">BH99+(365/12)</f>
        <v>3133.9166666666633</v>
      </c>
      <c r="BI100" s="11">
        <f t="shared" si="1183"/>
        <v>-21322.280990899792</v>
      </c>
      <c r="BJ100" s="6">
        <f t="shared" si="1303"/>
        <v>3133.9166666666633</v>
      </c>
      <c r="BK100" s="11">
        <f t="shared" si="1184"/>
        <v>-21322.280990899792</v>
      </c>
      <c r="BL100" s="6">
        <f t="shared" ref="BL100:BN100" si="1304">BL99+(365/12)</f>
        <v>3133.9166666666633</v>
      </c>
      <c r="BM100" s="11">
        <f t="shared" si="1186"/>
        <v>-21322.280990899792</v>
      </c>
      <c r="BN100" s="6">
        <f t="shared" si="1304"/>
        <v>3133.9166666666633</v>
      </c>
      <c r="BO100" s="11">
        <f t="shared" si="1187"/>
        <v>-21322.280990899792</v>
      </c>
      <c r="BP100" s="6">
        <f t="shared" ref="BP100:BR100" si="1305">BP99+(365/12)</f>
        <v>3133.9166666666633</v>
      </c>
      <c r="BQ100" s="11">
        <f t="shared" si="1189"/>
        <v>-21322.280990899792</v>
      </c>
      <c r="BR100" s="6">
        <f t="shared" si="1305"/>
        <v>3133.9166666666633</v>
      </c>
      <c r="BS100" s="11">
        <f t="shared" si="1190"/>
        <v>-21322.280990899792</v>
      </c>
      <c r="BT100" s="6">
        <f t="shared" ref="BT100:BV100" si="1306">BT99+(365/12)</f>
        <v>3133.9166666666633</v>
      </c>
      <c r="BU100" s="11">
        <f t="shared" si="1192"/>
        <v>-21322.280990899792</v>
      </c>
      <c r="BV100" s="6">
        <f t="shared" si="1306"/>
        <v>3133.9166666666633</v>
      </c>
      <c r="BW100" s="11">
        <f t="shared" si="1193"/>
        <v>-21322.280990899792</v>
      </c>
      <c r="BX100" s="6">
        <f t="shared" si="841"/>
        <v>3133.9166666666633</v>
      </c>
      <c r="BY100" s="11">
        <f t="shared" si="1194"/>
        <v>-21322.280990899792</v>
      </c>
      <c r="BZ100" s="72">
        <f t="shared" si="841"/>
        <v>3133.9166666666633</v>
      </c>
      <c r="CA100" s="11">
        <f t="shared" si="1195"/>
        <v>-21322.280990899792</v>
      </c>
      <c r="CB100" s="4"/>
    </row>
    <row r="101" spans="1:80">
      <c r="A101" s="1" t="str">
        <f t="shared" si="1076"/>
        <v/>
      </c>
      <c r="B101" s="1">
        <f t="shared" si="897"/>
        <v>95</v>
      </c>
      <c r="C101" s="13">
        <f t="shared" si="912"/>
        <v>1949652.5146243626</v>
      </c>
      <c r="D101" s="2">
        <f t="shared" si="913"/>
        <v>47863.661751499727</v>
      </c>
      <c r="E101" s="15">
        <f t="shared" si="880"/>
        <v>16289.650288677416</v>
      </c>
      <c r="F101" s="15">
        <f t="shared" si="1244"/>
        <v>31574.011462822309</v>
      </c>
      <c r="G101" s="21">
        <f t="shared" si="1245"/>
        <v>16289.650288677416</v>
      </c>
      <c r="H101" s="23">
        <f t="shared" si="881"/>
        <v>95</v>
      </c>
      <c r="I101" s="19">
        <f t="shared" si="882"/>
        <v>35177.51056640625</v>
      </c>
      <c r="J101" s="22">
        <f t="shared" si="898"/>
        <v>35177.51056640625</v>
      </c>
      <c r="K101" s="21">
        <f t="shared" si="899"/>
        <v>5360.6767605350506</v>
      </c>
      <c r="L101" s="15">
        <f t="shared" si="914"/>
        <v>416.66666666666669</v>
      </c>
      <c r="M101" s="15">
        <f t="shared" si="915"/>
        <v>83.333333333333329</v>
      </c>
      <c r="N101" s="16">
        <f t="shared" si="916"/>
        <v>166.66666666666666</v>
      </c>
      <c r="O101" s="15">
        <f t="shared" si="917"/>
        <v>83.333333333333329</v>
      </c>
      <c r="P101" s="7">
        <f t="shared" si="1246"/>
        <v>10453.253169921874</v>
      </c>
      <c r="Q101" s="15">
        <f t="shared" si="883"/>
        <v>27537.715030892577</v>
      </c>
      <c r="R101" s="21">
        <f t="shared" si="884"/>
        <v>-21403.12154194088</v>
      </c>
      <c r="S101" s="4"/>
      <c r="T101" s="6">
        <f t="shared" si="918"/>
        <v>3164.3333333333298</v>
      </c>
      <c r="U101" s="10"/>
      <c r="V101" s="6">
        <f t="shared" si="918"/>
        <v>3164.3333333333298</v>
      </c>
      <c r="X101" s="6">
        <f t="shared" si="918"/>
        <v>3164.3333333333298</v>
      </c>
      <c r="Z101" s="6">
        <f t="shared" si="919"/>
        <v>3164.3333333333298</v>
      </c>
      <c r="AB101" s="6">
        <f t="shared" ref="AB101:AD101" si="1307">AB100+(365/12)</f>
        <v>3164.3333333333298</v>
      </c>
      <c r="AD101" s="6">
        <f t="shared" si="1307"/>
        <v>3164.3333333333298</v>
      </c>
      <c r="AF101" s="6">
        <f t="shared" ref="AF101:AH101" si="1308">AF100+(365/12)</f>
        <v>3164.3333333333298</v>
      </c>
      <c r="AH101" s="6">
        <f t="shared" si="1308"/>
        <v>3164.3333333333298</v>
      </c>
      <c r="AI101" s="11">
        <f t="shared" si="1163"/>
        <v>-21403.12154194088</v>
      </c>
      <c r="AJ101" s="6">
        <f t="shared" ref="AJ101:AL101" si="1309">AJ100+(365/12)</f>
        <v>3164.3333333333298</v>
      </c>
      <c r="AK101" s="11">
        <f t="shared" si="1165"/>
        <v>-21403.12154194088</v>
      </c>
      <c r="AL101" s="6">
        <f t="shared" si="1309"/>
        <v>3164.3333333333298</v>
      </c>
      <c r="AM101" s="11">
        <f t="shared" si="1166"/>
        <v>-21403.12154194088</v>
      </c>
      <c r="AN101" s="6">
        <f t="shared" ref="AN101:AP101" si="1310">AN100+(365/12)</f>
        <v>3164.3333333333298</v>
      </c>
      <c r="AO101" s="11">
        <f t="shared" si="1168"/>
        <v>-21403.12154194088</v>
      </c>
      <c r="AP101" s="6">
        <f t="shared" si="1310"/>
        <v>3164.3333333333298</v>
      </c>
      <c r="AQ101" s="11">
        <f t="shared" si="1169"/>
        <v>-21403.12154194088</v>
      </c>
      <c r="AR101" s="6">
        <f t="shared" ref="AR101:AT101" si="1311">AR100+(365/12)</f>
        <v>3164.3333333333298</v>
      </c>
      <c r="AS101" s="11">
        <f t="shared" si="1171"/>
        <v>-21403.12154194088</v>
      </c>
      <c r="AT101" s="6">
        <f t="shared" si="1311"/>
        <v>3164.3333333333298</v>
      </c>
      <c r="AU101" s="11">
        <f t="shared" si="1172"/>
        <v>-21403.12154194088</v>
      </c>
      <c r="AV101" s="6">
        <f t="shared" ref="AV101:AX101" si="1312">AV100+(365/12)</f>
        <v>3164.3333333333298</v>
      </c>
      <c r="AW101" s="11">
        <f t="shared" si="1174"/>
        <v>-21403.12154194088</v>
      </c>
      <c r="AX101" s="6">
        <f t="shared" si="1312"/>
        <v>3164.3333333333298</v>
      </c>
      <c r="AY101" s="11">
        <f t="shared" si="1175"/>
        <v>-21403.12154194088</v>
      </c>
      <c r="AZ101" s="6">
        <f t="shared" ref="AZ101:BB101" si="1313">AZ100+(365/12)</f>
        <v>3164.3333333333298</v>
      </c>
      <c r="BA101" s="11">
        <f t="shared" si="1177"/>
        <v>-21403.12154194088</v>
      </c>
      <c r="BB101" s="6">
        <f t="shared" si="1313"/>
        <v>3164.3333333333298</v>
      </c>
      <c r="BC101" s="11">
        <f t="shared" si="1178"/>
        <v>-21403.12154194088</v>
      </c>
      <c r="BD101" s="6">
        <f t="shared" ref="BD101:BF101" si="1314">BD100+(365/12)</f>
        <v>3164.3333333333298</v>
      </c>
      <c r="BE101" s="11">
        <f t="shared" si="1180"/>
        <v>-21403.12154194088</v>
      </c>
      <c r="BF101" s="6">
        <f t="shared" si="1314"/>
        <v>3164.3333333333298</v>
      </c>
      <c r="BG101" s="11">
        <f t="shared" si="1181"/>
        <v>-21403.12154194088</v>
      </c>
      <c r="BH101" s="6">
        <f t="shared" ref="BH101:BJ101" si="1315">BH100+(365/12)</f>
        <v>3164.3333333333298</v>
      </c>
      <c r="BI101" s="11">
        <f t="shared" si="1183"/>
        <v>-21403.12154194088</v>
      </c>
      <c r="BJ101" s="6">
        <f t="shared" si="1315"/>
        <v>3164.3333333333298</v>
      </c>
      <c r="BK101" s="11">
        <f t="shared" si="1184"/>
        <v>-21403.12154194088</v>
      </c>
      <c r="BL101" s="6">
        <f t="shared" ref="BL101:BN101" si="1316">BL100+(365/12)</f>
        <v>3164.3333333333298</v>
      </c>
      <c r="BM101" s="11">
        <f t="shared" si="1186"/>
        <v>-21403.12154194088</v>
      </c>
      <c r="BN101" s="6">
        <f t="shared" si="1316"/>
        <v>3164.3333333333298</v>
      </c>
      <c r="BO101" s="11">
        <f t="shared" si="1187"/>
        <v>-21403.12154194088</v>
      </c>
      <c r="BP101" s="6">
        <f t="shared" ref="BP101:BR101" si="1317">BP100+(365/12)</f>
        <v>3164.3333333333298</v>
      </c>
      <c r="BQ101" s="11">
        <f t="shared" si="1189"/>
        <v>-21403.12154194088</v>
      </c>
      <c r="BR101" s="6">
        <f t="shared" si="1317"/>
        <v>3164.3333333333298</v>
      </c>
      <c r="BS101" s="11">
        <f t="shared" si="1190"/>
        <v>-21403.12154194088</v>
      </c>
      <c r="BT101" s="6">
        <f t="shared" ref="BT101:BV101" si="1318">BT100+(365/12)</f>
        <v>3164.3333333333298</v>
      </c>
      <c r="BU101" s="11">
        <f t="shared" si="1192"/>
        <v>-21403.12154194088</v>
      </c>
      <c r="BV101" s="6">
        <f t="shared" si="1318"/>
        <v>3164.3333333333298</v>
      </c>
      <c r="BW101" s="11">
        <f t="shared" si="1193"/>
        <v>-21403.12154194088</v>
      </c>
      <c r="BX101" s="6">
        <f t="shared" si="841"/>
        <v>3164.3333333333298</v>
      </c>
      <c r="BY101" s="11">
        <f t="shared" si="1194"/>
        <v>-21403.12154194088</v>
      </c>
      <c r="BZ101" s="72">
        <f t="shared" si="841"/>
        <v>3164.3333333333298</v>
      </c>
      <c r="CA101" s="11">
        <f t="shared" si="1195"/>
        <v>-21403.12154194088</v>
      </c>
      <c r="CB101" s="4"/>
    </row>
    <row r="102" spans="1:80">
      <c r="A102" s="1" t="str">
        <f t="shared" si="1076"/>
        <v/>
      </c>
      <c r="B102" s="1">
        <f t="shared" si="897"/>
        <v>96</v>
      </c>
      <c r="C102" s="13">
        <f t="shared" si="912"/>
        <v>1918078.5031615403</v>
      </c>
      <c r="D102" s="2">
        <f t="shared" si="913"/>
        <v>47863.661751499727</v>
      </c>
      <c r="E102" s="15">
        <f t="shared" si="880"/>
        <v>16025.844507348653</v>
      </c>
      <c r="F102" s="15">
        <f t="shared" si="1244"/>
        <v>31837.817244151076</v>
      </c>
      <c r="G102" s="21">
        <f t="shared" si="1245"/>
        <v>16025.844507348653</v>
      </c>
      <c r="H102" s="23">
        <f t="shared" si="881"/>
        <v>96</v>
      </c>
      <c r="I102" s="19">
        <f t="shared" si="882"/>
        <v>35177.51056640625</v>
      </c>
      <c r="J102" s="22">
        <f t="shared" si="898"/>
        <v>35177.51056640625</v>
      </c>
      <c r="K102" s="21">
        <f t="shared" si="899"/>
        <v>5360.6767605350506</v>
      </c>
      <c r="L102" s="15">
        <f t="shared" si="914"/>
        <v>416.66666666666669</v>
      </c>
      <c r="M102" s="15">
        <f t="shared" si="915"/>
        <v>83.333333333333329</v>
      </c>
      <c r="N102" s="16">
        <f t="shared" si="916"/>
        <v>166.66666666666666</v>
      </c>
      <c r="O102" s="15">
        <f t="shared" si="917"/>
        <v>83.333333333333329</v>
      </c>
      <c r="P102" s="7">
        <f t="shared" si="1246"/>
        <v>10453.253169921874</v>
      </c>
      <c r="Q102" s="15">
        <f t="shared" si="883"/>
        <v>27537.715030892577</v>
      </c>
      <c r="R102" s="21">
        <f t="shared" si="884"/>
        <v>-21484.637528371462</v>
      </c>
      <c r="S102" s="4"/>
      <c r="T102" s="6">
        <f t="shared" si="918"/>
        <v>3194.7499999999964</v>
      </c>
      <c r="U102" s="10"/>
      <c r="V102" s="6">
        <f t="shared" si="918"/>
        <v>3194.7499999999964</v>
      </c>
      <c r="X102" s="6">
        <f t="shared" si="918"/>
        <v>3194.7499999999964</v>
      </c>
      <c r="Z102" s="6">
        <f t="shared" si="919"/>
        <v>3194.7499999999964</v>
      </c>
      <c r="AB102" s="6">
        <f t="shared" ref="AB102:AD102" si="1319">AB101+(365/12)</f>
        <v>3194.7499999999964</v>
      </c>
      <c r="AD102" s="6">
        <f t="shared" si="1319"/>
        <v>3194.7499999999964</v>
      </c>
      <c r="AF102" s="6">
        <f t="shared" ref="AF102:AH102" si="1320">AF101+(365/12)</f>
        <v>3194.7499999999964</v>
      </c>
      <c r="AH102" s="6">
        <f t="shared" si="1320"/>
        <v>3194.7499999999964</v>
      </c>
      <c r="AI102" s="11">
        <f t="shared" si="1163"/>
        <v>-21484.637528371462</v>
      </c>
      <c r="AJ102" s="6">
        <f t="shared" ref="AJ102:AL102" si="1321">AJ101+(365/12)</f>
        <v>3194.7499999999964</v>
      </c>
      <c r="AK102" s="11">
        <f t="shared" si="1165"/>
        <v>-21484.637528371462</v>
      </c>
      <c r="AL102" s="6">
        <f t="shared" si="1321"/>
        <v>3194.7499999999964</v>
      </c>
      <c r="AM102" s="11">
        <f t="shared" si="1166"/>
        <v>-21484.637528371462</v>
      </c>
      <c r="AN102" s="6">
        <f t="shared" ref="AN102:AP102" si="1322">AN101+(365/12)</f>
        <v>3194.7499999999964</v>
      </c>
      <c r="AO102" s="11">
        <f t="shared" si="1168"/>
        <v>-21484.637528371462</v>
      </c>
      <c r="AP102" s="6">
        <f t="shared" si="1322"/>
        <v>3194.7499999999964</v>
      </c>
      <c r="AQ102" s="11">
        <f t="shared" si="1169"/>
        <v>-21484.637528371462</v>
      </c>
      <c r="AR102" s="6">
        <f t="shared" ref="AR102:AT102" si="1323">AR101+(365/12)</f>
        <v>3194.7499999999964</v>
      </c>
      <c r="AS102" s="11">
        <f t="shared" si="1171"/>
        <v>-21484.637528371462</v>
      </c>
      <c r="AT102" s="6">
        <f t="shared" si="1323"/>
        <v>3194.7499999999964</v>
      </c>
      <c r="AU102" s="11">
        <f t="shared" si="1172"/>
        <v>-21484.637528371462</v>
      </c>
      <c r="AV102" s="6">
        <f t="shared" ref="AV102:AX102" si="1324">AV101+(365/12)</f>
        <v>3194.7499999999964</v>
      </c>
      <c r="AW102" s="11">
        <f t="shared" si="1174"/>
        <v>-21484.637528371462</v>
      </c>
      <c r="AX102" s="6">
        <f t="shared" si="1324"/>
        <v>3194.7499999999964</v>
      </c>
      <c r="AY102" s="11">
        <f t="shared" si="1175"/>
        <v>-21484.637528371462</v>
      </c>
      <c r="AZ102" s="6">
        <f t="shared" ref="AZ102:BB102" si="1325">AZ101+(365/12)</f>
        <v>3194.7499999999964</v>
      </c>
      <c r="BA102" s="11">
        <f t="shared" si="1177"/>
        <v>-21484.637528371462</v>
      </c>
      <c r="BB102" s="6">
        <f t="shared" si="1325"/>
        <v>3194.7499999999964</v>
      </c>
      <c r="BC102" s="11">
        <f t="shared" si="1178"/>
        <v>-21484.637528371462</v>
      </c>
      <c r="BD102" s="6">
        <f t="shared" ref="BD102:BF102" si="1326">BD101+(365/12)</f>
        <v>3194.7499999999964</v>
      </c>
      <c r="BE102" s="11">
        <f t="shared" si="1180"/>
        <v>-21484.637528371462</v>
      </c>
      <c r="BF102" s="6">
        <f t="shared" si="1326"/>
        <v>3194.7499999999964</v>
      </c>
      <c r="BG102" s="11">
        <f t="shared" si="1181"/>
        <v>-21484.637528371462</v>
      </c>
      <c r="BH102" s="6">
        <f t="shared" ref="BH102:BJ102" si="1327">BH101+(365/12)</f>
        <v>3194.7499999999964</v>
      </c>
      <c r="BI102" s="11">
        <f t="shared" si="1183"/>
        <v>-21484.637528371462</v>
      </c>
      <c r="BJ102" s="6">
        <f t="shared" si="1327"/>
        <v>3194.7499999999964</v>
      </c>
      <c r="BK102" s="11">
        <f t="shared" si="1184"/>
        <v>-21484.637528371462</v>
      </c>
      <c r="BL102" s="6">
        <f t="shared" ref="BL102:BN102" si="1328">BL101+(365/12)</f>
        <v>3194.7499999999964</v>
      </c>
      <c r="BM102" s="11">
        <f t="shared" si="1186"/>
        <v>-21484.637528371462</v>
      </c>
      <c r="BN102" s="6">
        <f t="shared" si="1328"/>
        <v>3194.7499999999964</v>
      </c>
      <c r="BO102" s="11">
        <f t="shared" si="1187"/>
        <v>-21484.637528371462</v>
      </c>
      <c r="BP102" s="6">
        <f t="shared" ref="BP102:BR102" si="1329">BP101+(365/12)</f>
        <v>3194.7499999999964</v>
      </c>
      <c r="BQ102" s="11">
        <f t="shared" si="1189"/>
        <v>-21484.637528371462</v>
      </c>
      <c r="BR102" s="6">
        <f t="shared" si="1329"/>
        <v>3194.7499999999964</v>
      </c>
      <c r="BS102" s="11">
        <f t="shared" si="1190"/>
        <v>-21484.637528371462</v>
      </c>
      <c r="BT102" s="6">
        <f t="shared" ref="BT102:BV102" si="1330">BT101+(365/12)</f>
        <v>3194.7499999999964</v>
      </c>
      <c r="BU102" s="11">
        <f t="shared" si="1192"/>
        <v>-21484.637528371462</v>
      </c>
      <c r="BV102" s="6">
        <f t="shared" si="1330"/>
        <v>3194.7499999999964</v>
      </c>
      <c r="BW102" s="11">
        <f t="shared" si="1193"/>
        <v>-21484.637528371462</v>
      </c>
      <c r="BX102" s="6">
        <f t="shared" si="841"/>
        <v>3194.7499999999964</v>
      </c>
      <c r="BY102" s="11">
        <f t="shared" si="1194"/>
        <v>-21484.637528371462</v>
      </c>
      <c r="BZ102" s="72">
        <f t="shared" si="841"/>
        <v>3194.7499999999964</v>
      </c>
      <c r="CA102" s="11">
        <f t="shared" si="1195"/>
        <v>-21484.637528371462</v>
      </c>
      <c r="CB102" s="4"/>
    </row>
    <row r="103" spans="1:80">
      <c r="A103" s="18">
        <f t="shared" si="1076"/>
        <v>9</v>
      </c>
      <c r="B103" s="18">
        <f t="shared" si="897"/>
        <v>97</v>
      </c>
      <c r="C103" s="19">
        <f t="shared" si="912"/>
        <v>1886240.6859173891</v>
      </c>
      <c r="D103" s="22">
        <f t="shared" si="913"/>
        <v>47863.661751499727</v>
      </c>
      <c r="E103" s="22">
        <f t="shared" si="880"/>
        <v>15759.834587646645</v>
      </c>
      <c r="F103" s="22">
        <f t="shared" si="1244"/>
        <v>32103.827163853082</v>
      </c>
      <c r="G103" s="23">
        <f t="shared" si="1245"/>
        <v>15759.834587646645</v>
      </c>
      <c r="H103" s="23">
        <f t="shared" si="881"/>
        <v>97</v>
      </c>
      <c r="I103" s="19">
        <f t="shared" si="882"/>
        <v>36936.386094726564</v>
      </c>
      <c r="J103" s="22">
        <f t="shared" si="898"/>
        <v>36936.386094726564</v>
      </c>
      <c r="K103" s="23">
        <f t="shared" si="899"/>
        <v>5414.2835281404014</v>
      </c>
      <c r="L103" s="22">
        <f t="shared" si="914"/>
        <v>416.66666666666669</v>
      </c>
      <c r="M103" s="22">
        <f t="shared" si="915"/>
        <v>83.333333333333329</v>
      </c>
      <c r="N103" s="19">
        <f t="shared" si="916"/>
        <v>166.66666666666666</v>
      </c>
      <c r="O103" s="22">
        <f t="shared" si="917"/>
        <v>83.333333333333329</v>
      </c>
      <c r="P103" s="18">
        <f t="shared" si="1246"/>
        <v>10980.915828417968</v>
      </c>
      <c r="Q103" s="22">
        <f t="shared" si="883"/>
        <v>28916.145782437208</v>
      </c>
      <c r="R103" s="23">
        <f t="shared" si="884"/>
        <v>-20242.010609620105</v>
      </c>
      <c r="S103" s="4"/>
      <c r="T103" s="6">
        <f t="shared" si="918"/>
        <v>3225.1666666666629</v>
      </c>
      <c r="U103" s="20"/>
      <c r="V103" s="6">
        <f t="shared" si="918"/>
        <v>3225.1666666666629</v>
      </c>
      <c r="W103" s="20"/>
      <c r="X103" s="6">
        <f t="shared" si="918"/>
        <v>3225.1666666666629</v>
      </c>
      <c r="Y103" s="20"/>
      <c r="Z103" s="6">
        <f t="shared" si="919"/>
        <v>3225.1666666666629</v>
      </c>
      <c r="AA103" s="20"/>
      <c r="AB103" s="6">
        <f t="shared" ref="AB103:AD103" si="1331">AB102+(365/12)</f>
        <v>3225.1666666666629</v>
      </c>
      <c r="AC103" s="20"/>
      <c r="AD103" s="6">
        <f t="shared" si="1331"/>
        <v>3225.1666666666629</v>
      </c>
      <c r="AE103" s="20"/>
      <c r="AF103" s="6">
        <f t="shared" ref="AF103:AH103" si="1332">AF102+(365/12)</f>
        <v>3225.1666666666629</v>
      </c>
      <c r="AG103" s="20"/>
      <c r="AH103" s="6">
        <f t="shared" si="1332"/>
        <v>3225.1666666666629</v>
      </c>
      <c r="AI103" s="20">
        <f>value*(1+appr)^(A103-1)-C103-IF((A103-1)&lt;=penaltyy,sqft*pamt,0)</f>
        <v>8831703.3640826177</v>
      </c>
      <c r="AJ103" s="6">
        <f t="shared" ref="AJ103:AL103" si="1333">AJ102+(365/12)</f>
        <v>3225.1666666666629</v>
      </c>
      <c r="AK103" s="20">
        <f t="shared" ref="AK103:AK114" si="1334">R103</f>
        <v>-20242.010609620105</v>
      </c>
      <c r="AL103" s="6">
        <f t="shared" si="1333"/>
        <v>3225.1666666666629</v>
      </c>
      <c r="AM103" s="20">
        <f t="shared" ref="AM103:AM114" si="1335">R103</f>
        <v>-20242.010609620105</v>
      </c>
      <c r="AN103" s="6">
        <f t="shared" ref="AN103:AP103" si="1336">AN102+(365/12)</f>
        <v>3225.1666666666629</v>
      </c>
      <c r="AO103" s="20">
        <f t="shared" ref="AO103:AO114" si="1337">R103</f>
        <v>-20242.010609620105</v>
      </c>
      <c r="AP103" s="6">
        <f t="shared" si="1336"/>
        <v>3225.1666666666629</v>
      </c>
      <c r="AQ103" s="20">
        <f t="shared" ref="AQ103:AQ114" si="1338">R103</f>
        <v>-20242.010609620105</v>
      </c>
      <c r="AR103" s="6">
        <f t="shared" ref="AR103:AT103" si="1339">AR102+(365/12)</f>
        <v>3225.1666666666629</v>
      </c>
      <c r="AS103" s="20">
        <f t="shared" ref="AS103:AS114" si="1340">R103</f>
        <v>-20242.010609620105</v>
      </c>
      <c r="AT103" s="6">
        <f t="shared" si="1339"/>
        <v>3225.1666666666629</v>
      </c>
      <c r="AU103" s="20">
        <f t="shared" ref="AU103:AU114" si="1341">R103</f>
        <v>-20242.010609620105</v>
      </c>
      <c r="AV103" s="6">
        <f t="shared" ref="AV103:AX103" si="1342">AV102+(365/12)</f>
        <v>3225.1666666666629</v>
      </c>
      <c r="AW103" s="20">
        <f t="shared" ref="AW103:AW114" si="1343">R103</f>
        <v>-20242.010609620105</v>
      </c>
      <c r="AX103" s="6">
        <f t="shared" si="1342"/>
        <v>3225.1666666666629</v>
      </c>
      <c r="AY103" s="20">
        <f t="shared" ref="AY103:AY114" si="1344">R103</f>
        <v>-20242.010609620105</v>
      </c>
      <c r="AZ103" s="6">
        <f t="shared" ref="AZ103:BB103" si="1345">AZ102+(365/12)</f>
        <v>3225.1666666666629</v>
      </c>
      <c r="BA103" s="20">
        <f t="shared" ref="BA103:BA114" si="1346">R103</f>
        <v>-20242.010609620105</v>
      </c>
      <c r="BB103" s="6">
        <f t="shared" si="1345"/>
        <v>3225.1666666666629</v>
      </c>
      <c r="BC103" s="20">
        <f t="shared" ref="BC103:BC114" si="1347">R103</f>
        <v>-20242.010609620105</v>
      </c>
      <c r="BD103" s="6">
        <f t="shared" ref="BD103:BF103" si="1348">BD102+(365/12)</f>
        <v>3225.1666666666629</v>
      </c>
      <c r="BE103" s="20">
        <f t="shared" ref="BE103:BE114" si="1349">R103</f>
        <v>-20242.010609620105</v>
      </c>
      <c r="BF103" s="6">
        <f t="shared" si="1348"/>
        <v>3225.1666666666629</v>
      </c>
      <c r="BG103" s="20">
        <f t="shared" ref="BG103:BG114" si="1350">R103</f>
        <v>-20242.010609620105</v>
      </c>
      <c r="BH103" s="6">
        <f t="shared" ref="BH103:BJ103" si="1351">BH102+(365/12)</f>
        <v>3225.1666666666629</v>
      </c>
      <c r="BI103" s="20">
        <f t="shared" ref="BI103:BI114" si="1352">R103</f>
        <v>-20242.010609620105</v>
      </c>
      <c r="BJ103" s="6">
        <f t="shared" si="1351"/>
        <v>3225.1666666666629</v>
      </c>
      <c r="BK103" s="20">
        <f t="shared" ref="BK103:BK114" si="1353">R103</f>
        <v>-20242.010609620105</v>
      </c>
      <c r="BL103" s="6">
        <f t="shared" ref="BL103:BN103" si="1354">BL102+(365/12)</f>
        <v>3225.1666666666629</v>
      </c>
      <c r="BM103" s="20">
        <f t="shared" ref="BM103:BM114" si="1355">R103</f>
        <v>-20242.010609620105</v>
      </c>
      <c r="BN103" s="6">
        <f t="shared" si="1354"/>
        <v>3225.1666666666629</v>
      </c>
      <c r="BO103" s="20">
        <f t="shared" ref="BO103:BO114" si="1356">R103</f>
        <v>-20242.010609620105</v>
      </c>
      <c r="BP103" s="6">
        <f t="shared" ref="BP103:BR103" si="1357">BP102+(365/12)</f>
        <v>3225.1666666666629</v>
      </c>
      <c r="BQ103" s="20">
        <f t="shared" ref="BQ103:BQ114" si="1358">R103</f>
        <v>-20242.010609620105</v>
      </c>
      <c r="BR103" s="6">
        <f t="shared" si="1357"/>
        <v>3225.1666666666629</v>
      </c>
      <c r="BS103" s="20">
        <f t="shared" ref="BS103:BS114" si="1359">R103</f>
        <v>-20242.010609620105</v>
      </c>
      <c r="BT103" s="6">
        <f t="shared" ref="BT103:BV103" si="1360">BT102+(365/12)</f>
        <v>3225.1666666666629</v>
      </c>
      <c r="BU103" s="20">
        <f t="shared" ref="BU103:BU114" si="1361">R103</f>
        <v>-20242.010609620105</v>
      </c>
      <c r="BV103" s="6">
        <f t="shared" si="1360"/>
        <v>3225.1666666666629</v>
      </c>
      <c r="BW103" s="20">
        <f t="shared" ref="BW103:BW114" si="1362">R103</f>
        <v>-20242.010609620105</v>
      </c>
      <c r="BX103" s="6">
        <f t="shared" si="841"/>
        <v>3225.1666666666629</v>
      </c>
      <c r="BY103" s="20">
        <f t="shared" ref="BY103:BY114" si="1363">R103</f>
        <v>-20242.010609620105</v>
      </c>
      <c r="BZ103" s="72">
        <f t="shared" si="841"/>
        <v>3225.1666666666629</v>
      </c>
      <c r="CA103" s="20">
        <f t="shared" ref="CA103:CA114" si="1364">R103</f>
        <v>-20242.010609620105</v>
      </c>
      <c r="CB103" s="4"/>
    </row>
    <row r="104" spans="1:80">
      <c r="A104" s="1" t="str">
        <f t="shared" si="1076"/>
        <v/>
      </c>
      <c r="B104" s="1">
        <f t="shared" si="897"/>
        <v>98</v>
      </c>
      <c r="C104" s="13">
        <f t="shared" si="912"/>
        <v>1854136.8587535361</v>
      </c>
      <c r="D104" s="2">
        <f t="shared" si="913"/>
        <v>47863.661751499727</v>
      </c>
      <c r="E104" s="15">
        <f t="shared" si="880"/>
        <v>15491.602113652136</v>
      </c>
      <c r="F104" s="15">
        <f t="shared" si="1244"/>
        <v>32372.059637847589</v>
      </c>
      <c r="G104" s="21">
        <f t="shared" si="1245"/>
        <v>15491.602113652136</v>
      </c>
      <c r="H104" s="23">
        <f t="shared" si="881"/>
        <v>98</v>
      </c>
      <c r="I104" s="19">
        <f t="shared" si="882"/>
        <v>36936.386094726564</v>
      </c>
      <c r="J104" s="22">
        <f t="shared" si="898"/>
        <v>36936.386094726564</v>
      </c>
      <c r="K104" s="21">
        <f t="shared" si="899"/>
        <v>5414.2835281404014</v>
      </c>
      <c r="L104" s="15">
        <f t="shared" si="914"/>
        <v>416.66666666666669</v>
      </c>
      <c r="M104" s="15">
        <f t="shared" si="915"/>
        <v>83.333333333333329</v>
      </c>
      <c r="N104" s="16">
        <f t="shared" si="916"/>
        <v>166.66666666666666</v>
      </c>
      <c r="O104" s="15">
        <f t="shared" si="917"/>
        <v>83.333333333333329</v>
      </c>
      <c r="P104" s="7">
        <f t="shared" si="1246"/>
        <v>10980.915828417968</v>
      </c>
      <c r="Q104" s="15">
        <f t="shared" si="883"/>
        <v>28916.145782437208</v>
      </c>
      <c r="R104" s="21">
        <f t="shared" si="884"/>
        <v>-20324.894444084406</v>
      </c>
      <c r="S104" s="4"/>
      <c r="T104" s="6">
        <f t="shared" si="918"/>
        <v>3255.5833333333294</v>
      </c>
      <c r="U104" s="10"/>
      <c r="V104" s="6">
        <f t="shared" si="918"/>
        <v>3255.5833333333294</v>
      </c>
      <c r="X104" s="6">
        <f t="shared" si="918"/>
        <v>3255.5833333333294</v>
      </c>
      <c r="Z104" s="6">
        <f t="shared" si="919"/>
        <v>3255.5833333333294</v>
      </c>
      <c r="AB104" s="6">
        <f t="shared" ref="AB104:AD104" si="1365">AB103+(365/12)</f>
        <v>3255.5833333333294</v>
      </c>
      <c r="AD104" s="6">
        <f t="shared" si="1365"/>
        <v>3255.5833333333294</v>
      </c>
      <c r="AF104" s="6">
        <f t="shared" ref="AF104:AH104" si="1366">AF103+(365/12)</f>
        <v>3255.5833333333294</v>
      </c>
      <c r="AH104" s="6">
        <f t="shared" si="1366"/>
        <v>3255.5833333333294</v>
      </c>
      <c r="AJ104" s="6">
        <f t="shared" ref="AJ104:AL104" si="1367">AJ103+(365/12)</f>
        <v>3255.5833333333294</v>
      </c>
      <c r="AK104" s="11">
        <f t="shared" si="1334"/>
        <v>-20324.894444084406</v>
      </c>
      <c r="AL104" s="6">
        <f t="shared" si="1367"/>
        <v>3255.5833333333294</v>
      </c>
      <c r="AM104" s="11">
        <f t="shared" si="1335"/>
        <v>-20324.894444084406</v>
      </c>
      <c r="AN104" s="6">
        <f t="shared" ref="AN104:AP104" si="1368">AN103+(365/12)</f>
        <v>3255.5833333333294</v>
      </c>
      <c r="AO104" s="11">
        <f t="shared" si="1337"/>
        <v>-20324.894444084406</v>
      </c>
      <c r="AP104" s="6">
        <f t="shared" si="1368"/>
        <v>3255.5833333333294</v>
      </c>
      <c r="AQ104" s="11">
        <f t="shared" si="1338"/>
        <v>-20324.894444084406</v>
      </c>
      <c r="AR104" s="6">
        <f t="shared" ref="AR104:AT104" si="1369">AR103+(365/12)</f>
        <v>3255.5833333333294</v>
      </c>
      <c r="AS104" s="11">
        <f t="shared" si="1340"/>
        <v>-20324.894444084406</v>
      </c>
      <c r="AT104" s="6">
        <f t="shared" si="1369"/>
        <v>3255.5833333333294</v>
      </c>
      <c r="AU104" s="11">
        <f t="shared" si="1341"/>
        <v>-20324.894444084406</v>
      </c>
      <c r="AV104" s="6">
        <f t="shared" ref="AV104:AX104" si="1370">AV103+(365/12)</f>
        <v>3255.5833333333294</v>
      </c>
      <c r="AW104" s="11">
        <f t="shared" si="1343"/>
        <v>-20324.894444084406</v>
      </c>
      <c r="AX104" s="6">
        <f t="shared" si="1370"/>
        <v>3255.5833333333294</v>
      </c>
      <c r="AY104" s="11">
        <f t="shared" si="1344"/>
        <v>-20324.894444084406</v>
      </c>
      <c r="AZ104" s="6">
        <f t="shared" ref="AZ104:BB104" si="1371">AZ103+(365/12)</f>
        <v>3255.5833333333294</v>
      </c>
      <c r="BA104" s="11">
        <f t="shared" si="1346"/>
        <v>-20324.894444084406</v>
      </c>
      <c r="BB104" s="6">
        <f t="shared" si="1371"/>
        <v>3255.5833333333294</v>
      </c>
      <c r="BC104" s="11">
        <f t="shared" si="1347"/>
        <v>-20324.894444084406</v>
      </c>
      <c r="BD104" s="6">
        <f t="shared" ref="BD104:BF104" si="1372">BD103+(365/12)</f>
        <v>3255.5833333333294</v>
      </c>
      <c r="BE104" s="11">
        <f t="shared" si="1349"/>
        <v>-20324.894444084406</v>
      </c>
      <c r="BF104" s="6">
        <f t="shared" si="1372"/>
        <v>3255.5833333333294</v>
      </c>
      <c r="BG104" s="11">
        <f t="shared" si="1350"/>
        <v>-20324.894444084406</v>
      </c>
      <c r="BH104" s="6">
        <f t="shared" ref="BH104:BJ104" si="1373">BH103+(365/12)</f>
        <v>3255.5833333333294</v>
      </c>
      <c r="BI104" s="11">
        <f t="shared" si="1352"/>
        <v>-20324.894444084406</v>
      </c>
      <c r="BJ104" s="6">
        <f t="shared" si="1373"/>
        <v>3255.5833333333294</v>
      </c>
      <c r="BK104" s="11">
        <f t="shared" si="1353"/>
        <v>-20324.894444084406</v>
      </c>
      <c r="BL104" s="6">
        <f t="shared" ref="BL104:BN104" si="1374">BL103+(365/12)</f>
        <v>3255.5833333333294</v>
      </c>
      <c r="BM104" s="11">
        <f t="shared" si="1355"/>
        <v>-20324.894444084406</v>
      </c>
      <c r="BN104" s="6">
        <f t="shared" si="1374"/>
        <v>3255.5833333333294</v>
      </c>
      <c r="BO104" s="11">
        <f t="shared" si="1356"/>
        <v>-20324.894444084406</v>
      </c>
      <c r="BP104" s="6">
        <f t="shared" ref="BP104:BR104" si="1375">BP103+(365/12)</f>
        <v>3255.5833333333294</v>
      </c>
      <c r="BQ104" s="11">
        <f t="shared" si="1358"/>
        <v>-20324.894444084406</v>
      </c>
      <c r="BR104" s="6">
        <f t="shared" si="1375"/>
        <v>3255.5833333333294</v>
      </c>
      <c r="BS104" s="11">
        <f t="shared" si="1359"/>
        <v>-20324.894444084406</v>
      </c>
      <c r="BT104" s="6">
        <f t="shared" ref="BT104:BV104" si="1376">BT103+(365/12)</f>
        <v>3255.5833333333294</v>
      </c>
      <c r="BU104" s="11">
        <f t="shared" si="1361"/>
        <v>-20324.894444084406</v>
      </c>
      <c r="BV104" s="6">
        <f t="shared" si="1376"/>
        <v>3255.5833333333294</v>
      </c>
      <c r="BW104" s="11">
        <f t="shared" si="1362"/>
        <v>-20324.894444084406</v>
      </c>
      <c r="BX104" s="6">
        <f t="shared" si="841"/>
        <v>3255.5833333333294</v>
      </c>
      <c r="BY104" s="11">
        <f t="shared" si="1363"/>
        <v>-20324.894444084406</v>
      </c>
      <c r="BZ104" s="72">
        <f t="shared" si="841"/>
        <v>3255.5833333333294</v>
      </c>
      <c r="CA104" s="11">
        <f t="shared" si="1364"/>
        <v>-20324.894444084406</v>
      </c>
      <c r="CB104" s="4"/>
    </row>
    <row r="105" spans="1:80">
      <c r="A105" s="1" t="str">
        <f t="shared" si="1076"/>
        <v/>
      </c>
      <c r="B105" s="1">
        <f t="shared" si="897"/>
        <v>99</v>
      </c>
      <c r="C105" s="13">
        <f t="shared" si="912"/>
        <v>1821764.7991156885</v>
      </c>
      <c r="D105" s="2">
        <f t="shared" si="913"/>
        <v>47863.661751499727</v>
      </c>
      <c r="E105" s="15">
        <f t="shared" si="880"/>
        <v>15221.128515577997</v>
      </c>
      <c r="F105" s="15">
        <f t="shared" si="1244"/>
        <v>32642.533235921728</v>
      </c>
      <c r="G105" s="21">
        <f t="shared" si="1245"/>
        <v>15221.128515577997</v>
      </c>
      <c r="H105" s="23">
        <f t="shared" si="881"/>
        <v>99</v>
      </c>
      <c r="I105" s="19">
        <f t="shared" si="882"/>
        <v>36936.386094726564</v>
      </c>
      <c r="J105" s="22">
        <f t="shared" si="898"/>
        <v>36936.386094726564</v>
      </c>
      <c r="K105" s="21">
        <f t="shared" si="899"/>
        <v>5414.2835281404014</v>
      </c>
      <c r="L105" s="15">
        <f t="shared" si="914"/>
        <v>416.66666666666669</v>
      </c>
      <c r="M105" s="15">
        <f t="shared" si="915"/>
        <v>83.333333333333329</v>
      </c>
      <c r="N105" s="16">
        <f t="shared" si="916"/>
        <v>166.66666666666666</v>
      </c>
      <c r="O105" s="15">
        <f t="shared" si="917"/>
        <v>83.333333333333329</v>
      </c>
      <c r="P105" s="7">
        <f t="shared" si="1246"/>
        <v>10980.915828417968</v>
      </c>
      <c r="Q105" s="15">
        <f t="shared" si="883"/>
        <v>28916.145782437208</v>
      </c>
      <c r="R105" s="21">
        <f t="shared" si="884"/>
        <v>-20408.470785889316</v>
      </c>
      <c r="S105" s="4"/>
      <c r="T105" s="6">
        <f t="shared" si="918"/>
        <v>3285.9999999999959</v>
      </c>
      <c r="U105" s="10"/>
      <c r="V105" s="6">
        <f t="shared" si="918"/>
        <v>3285.9999999999959</v>
      </c>
      <c r="X105" s="6">
        <f t="shared" si="918"/>
        <v>3285.9999999999959</v>
      </c>
      <c r="Z105" s="6">
        <f t="shared" si="919"/>
        <v>3285.9999999999959</v>
      </c>
      <c r="AB105" s="6">
        <f t="shared" ref="AB105:AD105" si="1377">AB104+(365/12)</f>
        <v>3285.9999999999959</v>
      </c>
      <c r="AD105" s="6">
        <f t="shared" si="1377"/>
        <v>3285.9999999999959</v>
      </c>
      <c r="AF105" s="6">
        <f t="shared" ref="AF105:AH105" si="1378">AF104+(365/12)</f>
        <v>3285.9999999999959</v>
      </c>
      <c r="AH105" s="6">
        <f t="shared" si="1378"/>
        <v>3285.9999999999959</v>
      </c>
      <c r="AJ105" s="6">
        <f t="shared" ref="AJ105:AL105" si="1379">AJ104+(365/12)</f>
        <v>3285.9999999999959</v>
      </c>
      <c r="AK105" s="11">
        <f t="shared" si="1334"/>
        <v>-20408.470785889316</v>
      </c>
      <c r="AL105" s="6">
        <f t="shared" si="1379"/>
        <v>3285.9999999999959</v>
      </c>
      <c r="AM105" s="11">
        <f t="shared" si="1335"/>
        <v>-20408.470785889316</v>
      </c>
      <c r="AN105" s="6">
        <f t="shared" ref="AN105:AP105" si="1380">AN104+(365/12)</f>
        <v>3285.9999999999959</v>
      </c>
      <c r="AO105" s="11">
        <f t="shared" si="1337"/>
        <v>-20408.470785889316</v>
      </c>
      <c r="AP105" s="6">
        <f t="shared" si="1380"/>
        <v>3285.9999999999959</v>
      </c>
      <c r="AQ105" s="11">
        <f t="shared" si="1338"/>
        <v>-20408.470785889316</v>
      </c>
      <c r="AR105" s="6">
        <f t="shared" ref="AR105:AT105" si="1381">AR104+(365/12)</f>
        <v>3285.9999999999959</v>
      </c>
      <c r="AS105" s="11">
        <f t="shared" si="1340"/>
        <v>-20408.470785889316</v>
      </c>
      <c r="AT105" s="6">
        <f t="shared" si="1381"/>
        <v>3285.9999999999959</v>
      </c>
      <c r="AU105" s="11">
        <f t="shared" si="1341"/>
        <v>-20408.470785889316</v>
      </c>
      <c r="AV105" s="6">
        <f t="shared" ref="AV105:AX105" si="1382">AV104+(365/12)</f>
        <v>3285.9999999999959</v>
      </c>
      <c r="AW105" s="11">
        <f t="shared" si="1343"/>
        <v>-20408.470785889316</v>
      </c>
      <c r="AX105" s="6">
        <f t="shared" si="1382"/>
        <v>3285.9999999999959</v>
      </c>
      <c r="AY105" s="11">
        <f t="shared" si="1344"/>
        <v>-20408.470785889316</v>
      </c>
      <c r="AZ105" s="6">
        <f t="shared" ref="AZ105:BB105" si="1383">AZ104+(365/12)</f>
        <v>3285.9999999999959</v>
      </c>
      <c r="BA105" s="11">
        <f t="shared" si="1346"/>
        <v>-20408.470785889316</v>
      </c>
      <c r="BB105" s="6">
        <f t="shared" si="1383"/>
        <v>3285.9999999999959</v>
      </c>
      <c r="BC105" s="11">
        <f t="shared" si="1347"/>
        <v>-20408.470785889316</v>
      </c>
      <c r="BD105" s="6">
        <f t="shared" ref="BD105:BF105" si="1384">BD104+(365/12)</f>
        <v>3285.9999999999959</v>
      </c>
      <c r="BE105" s="11">
        <f t="shared" si="1349"/>
        <v>-20408.470785889316</v>
      </c>
      <c r="BF105" s="6">
        <f t="shared" si="1384"/>
        <v>3285.9999999999959</v>
      </c>
      <c r="BG105" s="11">
        <f t="shared" si="1350"/>
        <v>-20408.470785889316</v>
      </c>
      <c r="BH105" s="6">
        <f t="shared" ref="BH105:BJ105" si="1385">BH104+(365/12)</f>
        <v>3285.9999999999959</v>
      </c>
      <c r="BI105" s="11">
        <f t="shared" si="1352"/>
        <v>-20408.470785889316</v>
      </c>
      <c r="BJ105" s="6">
        <f t="shared" si="1385"/>
        <v>3285.9999999999959</v>
      </c>
      <c r="BK105" s="11">
        <f t="shared" si="1353"/>
        <v>-20408.470785889316</v>
      </c>
      <c r="BL105" s="6">
        <f t="shared" ref="BL105:BN105" si="1386">BL104+(365/12)</f>
        <v>3285.9999999999959</v>
      </c>
      <c r="BM105" s="11">
        <f t="shared" si="1355"/>
        <v>-20408.470785889316</v>
      </c>
      <c r="BN105" s="6">
        <f t="shared" si="1386"/>
        <v>3285.9999999999959</v>
      </c>
      <c r="BO105" s="11">
        <f t="shared" si="1356"/>
        <v>-20408.470785889316</v>
      </c>
      <c r="BP105" s="6">
        <f t="shared" ref="BP105:BR105" si="1387">BP104+(365/12)</f>
        <v>3285.9999999999959</v>
      </c>
      <c r="BQ105" s="11">
        <f t="shared" si="1358"/>
        <v>-20408.470785889316</v>
      </c>
      <c r="BR105" s="6">
        <f t="shared" si="1387"/>
        <v>3285.9999999999959</v>
      </c>
      <c r="BS105" s="11">
        <f t="shared" si="1359"/>
        <v>-20408.470785889316</v>
      </c>
      <c r="BT105" s="6">
        <f t="shared" ref="BT105:BV105" si="1388">BT104+(365/12)</f>
        <v>3285.9999999999959</v>
      </c>
      <c r="BU105" s="11">
        <f t="shared" si="1361"/>
        <v>-20408.470785889316</v>
      </c>
      <c r="BV105" s="6">
        <f t="shared" si="1388"/>
        <v>3285.9999999999959</v>
      </c>
      <c r="BW105" s="11">
        <f t="shared" si="1362"/>
        <v>-20408.470785889316</v>
      </c>
      <c r="BX105" s="6">
        <f t="shared" si="841"/>
        <v>3285.9999999999959</v>
      </c>
      <c r="BY105" s="11">
        <f t="shared" si="1363"/>
        <v>-20408.470785889316</v>
      </c>
      <c r="BZ105" s="72">
        <f t="shared" si="841"/>
        <v>3285.9999999999959</v>
      </c>
      <c r="CA105" s="11">
        <f t="shared" si="1364"/>
        <v>-20408.470785889316</v>
      </c>
      <c r="CB105" s="4"/>
    </row>
    <row r="106" spans="1:80">
      <c r="A106" s="1" t="str">
        <f t="shared" si="1076"/>
        <v/>
      </c>
      <c r="B106" s="1">
        <f t="shared" si="897"/>
        <v>100</v>
      </c>
      <c r="C106" s="13">
        <f t="shared" si="912"/>
        <v>1789122.2658797668</v>
      </c>
      <c r="D106" s="2">
        <f t="shared" si="913"/>
        <v>47863.661751499727</v>
      </c>
      <c r="E106" s="15">
        <f t="shared" si="880"/>
        <v>14948.395068483633</v>
      </c>
      <c r="F106" s="15">
        <f t="shared" si="1244"/>
        <v>32915.266683016096</v>
      </c>
      <c r="G106" s="21">
        <f t="shared" si="1245"/>
        <v>14948.395068483633</v>
      </c>
      <c r="H106" s="23">
        <f t="shared" si="881"/>
        <v>100</v>
      </c>
      <c r="I106" s="19">
        <f t="shared" si="882"/>
        <v>36936.386094726564</v>
      </c>
      <c r="J106" s="22">
        <f t="shared" si="898"/>
        <v>36936.386094726564</v>
      </c>
      <c r="K106" s="21">
        <f t="shared" si="899"/>
        <v>5414.2835281404014</v>
      </c>
      <c r="L106" s="15">
        <f t="shared" si="914"/>
        <v>416.66666666666669</v>
      </c>
      <c r="M106" s="15">
        <f t="shared" si="915"/>
        <v>83.333333333333329</v>
      </c>
      <c r="N106" s="16">
        <f t="shared" si="916"/>
        <v>166.66666666666666</v>
      </c>
      <c r="O106" s="15">
        <f t="shared" si="917"/>
        <v>83.333333333333329</v>
      </c>
      <c r="P106" s="7">
        <f t="shared" si="1246"/>
        <v>10980.915828417968</v>
      </c>
      <c r="Q106" s="15">
        <f t="shared" si="883"/>
        <v>28916.145782437208</v>
      </c>
      <c r="R106" s="21">
        <f t="shared" si="884"/>
        <v>-20492.74542104148</v>
      </c>
      <c r="S106" s="4"/>
      <c r="T106" s="6">
        <f t="shared" si="918"/>
        <v>3316.4166666666624</v>
      </c>
      <c r="U106" s="10"/>
      <c r="V106" s="6">
        <f t="shared" si="918"/>
        <v>3316.4166666666624</v>
      </c>
      <c r="X106" s="6">
        <f t="shared" si="918"/>
        <v>3316.4166666666624</v>
      </c>
      <c r="Z106" s="6">
        <f t="shared" si="919"/>
        <v>3316.4166666666624</v>
      </c>
      <c r="AB106" s="6">
        <f t="shared" ref="AB106:AD106" si="1389">AB105+(365/12)</f>
        <v>3316.4166666666624</v>
      </c>
      <c r="AD106" s="6">
        <f t="shared" si="1389"/>
        <v>3316.4166666666624</v>
      </c>
      <c r="AF106" s="6">
        <f t="shared" ref="AF106:AH106" si="1390">AF105+(365/12)</f>
        <v>3316.4166666666624</v>
      </c>
      <c r="AH106" s="6">
        <f t="shared" si="1390"/>
        <v>3316.4166666666624</v>
      </c>
      <c r="AJ106" s="6">
        <f t="shared" ref="AJ106:AL106" si="1391">AJ105+(365/12)</f>
        <v>3316.4166666666624</v>
      </c>
      <c r="AK106" s="11">
        <f t="shared" si="1334"/>
        <v>-20492.74542104148</v>
      </c>
      <c r="AL106" s="6">
        <f t="shared" si="1391"/>
        <v>3316.4166666666624</v>
      </c>
      <c r="AM106" s="11">
        <f t="shared" si="1335"/>
        <v>-20492.74542104148</v>
      </c>
      <c r="AN106" s="6">
        <f t="shared" ref="AN106:AP106" si="1392">AN105+(365/12)</f>
        <v>3316.4166666666624</v>
      </c>
      <c r="AO106" s="11">
        <f t="shared" si="1337"/>
        <v>-20492.74542104148</v>
      </c>
      <c r="AP106" s="6">
        <f t="shared" si="1392"/>
        <v>3316.4166666666624</v>
      </c>
      <c r="AQ106" s="11">
        <f t="shared" si="1338"/>
        <v>-20492.74542104148</v>
      </c>
      <c r="AR106" s="6">
        <f t="shared" ref="AR106:AT106" si="1393">AR105+(365/12)</f>
        <v>3316.4166666666624</v>
      </c>
      <c r="AS106" s="11">
        <f t="shared" si="1340"/>
        <v>-20492.74542104148</v>
      </c>
      <c r="AT106" s="6">
        <f t="shared" si="1393"/>
        <v>3316.4166666666624</v>
      </c>
      <c r="AU106" s="11">
        <f t="shared" si="1341"/>
        <v>-20492.74542104148</v>
      </c>
      <c r="AV106" s="6">
        <f t="shared" ref="AV106:AX106" si="1394">AV105+(365/12)</f>
        <v>3316.4166666666624</v>
      </c>
      <c r="AW106" s="11">
        <f t="shared" si="1343"/>
        <v>-20492.74542104148</v>
      </c>
      <c r="AX106" s="6">
        <f t="shared" si="1394"/>
        <v>3316.4166666666624</v>
      </c>
      <c r="AY106" s="11">
        <f t="shared" si="1344"/>
        <v>-20492.74542104148</v>
      </c>
      <c r="AZ106" s="6">
        <f t="shared" ref="AZ106:BB106" si="1395">AZ105+(365/12)</f>
        <v>3316.4166666666624</v>
      </c>
      <c r="BA106" s="11">
        <f t="shared" si="1346"/>
        <v>-20492.74542104148</v>
      </c>
      <c r="BB106" s="6">
        <f t="shared" si="1395"/>
        <v>3316.4166666666624</v>
      </c>
      <c r="BC106" s="11">
        <f t="shared" si="1347"/>
        <v>-20492.74542104148</v>
      </c>
      <c r="BD106" s="6">
        <f t="shared" ref="BD106:BF106" si="1396">BD105+(365/12)</f>
        <v>3316.4166666666624</v>
      </c>
      <c r="BE106" s="11">
        <f t="shared" si="1349"/>
        <v>-20492.74542104148</v>
      </c>
      <c r="BF106" s="6">
        <f t="shared" si="1396"/>
        <v>3316.4166666666624</v>
      </c>
      <c r="BG106" s="11">
        <f t="shared" si="1350"/>
        <v>-20492.74542104148</v>
      </c>
      <c r="BH106" s="6">
        <f t="shared" ref="BH106:BJ106" si="1397">BH105+(365/12)</f>
        <v>3316.4166666666624</v>
      </c>
      <c r="BI106" s="11">
        <f t="shared" si="1352"/>
        <v>-20492.74542104148</v>
      </c>
      <c r="BJ106" s="6">
        <f t="shared" si="1397"/>
        <v>3316.4166666666624</v>
      </c>
      <c r="BK106" s="11">
        <f t="shared" si="1353"/>
        <v>-20492.74542104148</v>
      </c>
      <c r="BL106" s="6">
        <f t="shared" ref="BL106:BN106" si="1398">BL105+(365/12)</f>
        <v>3316.4166666666624</v>
      </c>
      <c r="BM106" s="11">
        <f t="shared" si="1355"/>
        <v>-20492.74542104148</v>
      </c>
      <c r="BN106" s="6">
        <f t="shared" si="1398"/>
        <v>3316.4166666666624</v>
      </c>
      <c r="BO106" s="11">
        <f t="shared" si="1356"/>
        <v>-20492.74542104148</v>
      </c>
      <c r="BP106" s="6">
        <f t="shared" ref="BP106:BR106" si="1399">BP105+(365/12)</f>
        <v>3316.4166666666624</v>
      </c>
      <c r="BQ106" s="11">
        <f t="shared" si="1358"/>
        <v>-20492.74542104148</v>
      </c>
      <c r="BR106" s="6">
        <f t="shared" si="1399"/>
        <v>3316.4166666666624</v>
      </c>
      <c r="BS106" s="11">
        <f t="shared" si="1359"/>
        <v>-20492.74542104148</v>
      </c>
      <c r="BT106" s="6">
        <f t="shared" ref="BT106:BV106" si="1400">BT105+(365/12)</f>
        <v>3316.4166666666624</v>
      </c>
      <c r="BU106" s="11">
        <f t="shared" si="1361"/>
        <v>-20492.74542104148</v>
      </c>
      <c r="BV106" s="6">
        <f t="shared" si="1400"/>
        <v>3316.4166666666624</v>
      </c>
      <c r="BW106" s="11">
        <f t="shared" si="1362"/>
        <v>-20492.74542104148</v>
      </c>
      <c r="BX106" s="6">
        <f t="shared" si="841"/>
        <v>3316.4166666666624</v>
      </c>
      <c r="BY106" s="11">
        <f t="shared" si="1363"/>
        <v>-20492.74542104148</v>
      </c>
      <c r="BZ106" s="72">
        <f t="shared" si="841"/>
        <v>3316.4166666666624</v>
      </c>
      <c r="CA106" s="11">
        <f t="shared" si="1364"/>
        <v>-20492.74542104148</v>
      </c>
      <c r="CB106" s="4"/>
    </row>
    <row r="107" spans="1:80">
      <c r="A107" s="1" t="str">
        <f t="shared" si="1076"/>
        <v/>
      </c>
      <c r="B107" s="1">
        <f t="shared" si="897"/>
        <v>101</v>
      </c>
      <c r="C107" s="13">
        <f t="shared" si="912"/>
        <v>1756206.9991967506</v>
      </c>
      <c r="D107" s="2">
        <f t="shared" si="913"/>
        <v>47863.661751499727</v>
      </c>
      <c r="E107" s="15">
        <f t="shared" si="880"/>
        <v>14673.382890978663</v>
      </c>
      <c r="F107" s="15">
        <f t="shared" si="1244"/>
        <v>33190.278860521066</v>
      </c>
      <c r="G107" s="21">
        <f t="shared" si="1245"/>
        <v>14673.382890978663</v>
      </c>
      <c r="H107" s="23">
        <f t="shared" si="881"/>
        <v>101</v>
      </c>
      <c r="I107" s="19">
        <f t="shared" si="882"/>
        <v>36936.386094726564</v>
      </c>
      <c r="J107" s="22">
        <f t="shared" si="898"/>
        <v>36936.386094726564</v>
      </c>
      <c r="K107" s="21">
        <f t="shared" si="899"/>
        <v>5414.2835281404014</v>
      </c>
      <c r="L107" s="15">
        <f t="shared" si="914"/>
        <v>416.66666666666669</v>
      </c>
      <c r="M107" s="15">
        <f t="shared" si="915"/>
        <v>83.333333333333329</v>
      </c>
      <c r="N107" s="16">
        <f t="shared" si="916"/>
        <v>166.66666666666666</v>
      </c>
      <c r="O107" s="15">
        <f t="shared" si="917"/>
        <v>83.333333333333329</v>
      </c>
      <c r="P107" s="7">
        <f t="shared" si="1246"/>
        <v>10980.915828417968</v>
      </c>
      <c r="Q107" s="15">
        <f t="shared" si="883"/>
        <v>28916.145782437208</v>
      </c>
      <c r="R107" s="21">
        <f t="shared" si="884"/>
        <v>-20577.72418389051</v>
      </c>
      <c r="S107" s="4"/>
      <c r="T107" s="6">
        <f t="shared" si="918"/>
        <v>3346.8333333333289</v>
      </c>
      <c r="U107" s="10"/>
      <c r="V107" s="6">
        <f t="shared" si="918"/>
        <v>3346.8333333333289</v>
      </c>
      <c r="X107" s="6">
        <f t="shared" si="918"/>
        <v>3346.8333333333289</v>
      </c>
      <c r="Z107" s="6">
        <f t="shared" si="919"/>
        <v>3346.8333333333289</v>
      </c>
      <c r="AB107" s="6">
        <f t="shared" ref="AB107:AD107" si="1401">AB106+(365/12)</f>
        <v>3346.8333333333289</v>
      </c>
      <c r="AD107" s="6">
        <f t="shared" si="1401"/>
        <v>3346.8333333333289</v>
      </c>
      <c r="AF107" s="6">
        <f t="shared" ref="AF107:AH107" si="1402">AF106+(365/12)</f>
        <v>3346.8333333333289</v>
      </c>
      <c r="AH107" s="6">
        <f t="shared" si="1402"/>
        <v>3346.8333333333289</v>
      </c>
      <c r="AJ107" s="6">
        <f t="shared" ref="AJ107:AL107" si="1403">AJ106+(365/12)</f>
        <v>3346.8333333333289</v>
      </c>
      <c r="AK107" s="11">
        <f t="shared" si="1334"/>
        <v>-20577.72418389051</v>
      </c>
      <c r="AL107" s="6">
        <f t="shared" si="1403"/>
        <v>3346.8333333333289</v>
      </c>
      <c r="AM107" s="11">
        <f t="shared" si="1335"/>
        <v>-20577.72418389051</v>
      </c>
      <c r="AN107" s="6">
        <f t="shared" ref="AN107:AP107" si="1404">AN106+(365/12)</f>
        <v>3346.8333333333289</v>
      </c>
      <c r="AO107" s="11">
        <f t="shared" si="1337"/>
        <v>-20577.72418389051</v>
      </c>
      <c r="AP107" s="6">
        <f t="shared" si="1404"/>
        <v>3346.8333333333289</v>
      </c>
      <c r="AQ107" s="11">
        <f t="shared" si="1338"/>
        <v>-20577.72418389051</v>
      </c>
      <c r="AR107" s="6">
        <f t="shared" ref="AR107:AT107" si="1405">AR106+(365/12)</f>
        <v>3346.8333333333289</v>
      </c>
      <c r="AS107" s="11">
        <f t="shared" si="1340"/>
        <v>-20577.72418389051</v>
      </c>
      <c r="AT107" s="6">
        <f t="shared" si="1405"/>
        <v>3346.8333333333289</v>
      </c>
      <c r="AU107" s="11">
        <f t="shared" si="1341"/>
        <v>-20577.72418389051</v>
      </c>
      <c r="AV107" s="6">
        <f t="shared" ref="AV107:AX107" si="1406">AV106+(365/12)</f>
        <v>3346.8333333333289</v>
      </c>
      <c r="AW107" s="11">
        <f t="shared" si="1343"/>
        <v>-20577.72418389051</v>
      </c>
      <c r="AX107" s="6">
        <f t="shared" si="1406"/>
        <v>3346.8333333333289</v>
      </c>
      <c r="AY107" s="11">
        <f t="shared" si="1344"/>
        <v>-20577.72418389051</v>
      </c>
      <c r="AZ107" s="6">
        <f t="shared" ref="AZ107:BB107" si="1407">AZ106+(365/12)</f>
        <v>3346.8333333333289</v>
      </c>
      <c r="BA107" s="11">
        <f t="shared" si="1346"/>
        <v>-20577.72418389051</v>
      </c>
      <c r="BB107" s="6">
        <f t="shared" si="1407"/>
        <v>3346.8333333333289</v>
      </c>
      <c r="BC107" s="11">
        <f t="shared" si="1347"/>
        <v>-20577.72418389051</v>
      </c>
      <c r="BD107" s="6">
        <f t="shared" ref="BD107:BF107" si="1408">BD106+(365/12)</f>
        <v>3346.8333333333289</v>
      </c>
      <c r="BE107" s="11">
        <f t="shared" si="1349"/>
        <v>-20577.72418389051</v>
      </c>
      <c r="BF107" s="6">
        <f t="shared" si="1408"/>
        <v>3346.8333333333289</v>
      </c>
      <c r="BG107" s="11">
        <f t="shared" si="1350"/>
        <v>-20577.72418389051</v>
      </c>
      <c r="BH107" s="6">
        <f t="shared" ref="BH107:BJ107" si="1409">BH106+(365/12)</f>
        <v>3346.8333333333289</v>
      </c>
      <c r="BI107" s="11">
        <f t="shared" si="1352"/>
        <v>-20577.72418389051</v>
      </c>
      <c r="BJ107" s="6">
        <f t="shared" si="1409"/>
        <v>3346.8333333333289</v>
      </c>
      <c r="BK107" s="11">
        <f t="shared" si="1353"/>
        <v>-20577.72418389051</v>
      </c>
      <c r="BL107" s="6">
        <f t="shared" ref="BL107:BN107" si="1410">BL106+(365/12)</f>
        <v>3346.8333333333289</v>
      </c>
      <c r="BM107" s="11">
        <f t="shared" si="1355"/>
        <v>-20577.72418389051</v>
      </c>
      <c r="BN107" s="6">
        <f t="shared" si="1410"/>
        <v>3346.8333333333289</v>
      </c>
      <c r="BO107" s="11">
        <f t="shared" si="1356"/>
        <v>-20577.72418389051</v>
      </c>
      <c r="BP107" s="6">
        <f t="shared" ref="BP107:BR107" si="1411">BP106+(365/12)</f>
        <v>3346.8333333333289</v>
      </c>
      <c r="BQ107" s="11">
        <f t="shared" si="1358"/>
        <v>-20577.72418389051</v>
      </c>
      <c r="BR107" s="6">
        <f t="shared" si="1411"/>
        <v>3346.8333333333289</v>
      </c>
      <c r="BS107" s="11">
        <f t="shared" si="1359"/>
        <v>-20577.72418389051</v>
      </c>
      <c r="BT107" s="6">
        <f t="shared" ref="BT107:BV107" si="1412">BT106+(365/12)</f>
        <v>3346.8333333333289</v>
      </c>
      <c r="BU107" s="11">
        <f t="shared" si="1361"/>
        <v>-20577.72418389051</v>
      </c>
      <c r="BV107" s="6">
        <f t="shared" si="1412"/>
        <v>3346.8333333333289</v>
      </c>
      <c r="BW107" s="11">
        <f t="shared" si="1362"/>
        <v>-20577.72418389051</v>
      </c>
      <c r="BX107" s="6">
        <f t="shared" si="841"/>
        <v>3346.8333333333289</v>
      </c>
      <c r="BY107" s="11">
        <f t="shared" si="1363"/>
        <v>-20577.72418389051</v>
      </c>
      <c r="BZ107" s="72">
        <f t="shared" si="841"/>
        <v>3346.8333333333289</v>
      </c>
      <c r="CA107" s="11">
        <f t="shared" si="1364"/>
        <v>-20577.72418389051</v>
      </c>
      <c r="CB107" s="4"/>
    </row>
    <row r="108" spans="1:80">
      <c r="A108" s="1" t="str">
        <f t="shared" si="1076"/>
        <v/>
      </c>
      <c r="B108" s="1">
        <f t="shared" si="897"/>
        <v>102</v>
      </c>
      <c r="C108" s="13">
        <f t="shared" si="912"/>
        <v>1723016.7203362295</v>
      </c>
      <c r="D108" s="2">
        <f t="shared" si="913"/>
        <v>47863.661751499727</v>
      </c>
      <c r="E108" s="15">
        <f t="shared" si="880"/>
        <v>14396.072943915742</v>
      </c>
      <c r="F108" s="15">
        <f t="shared" si="1244"/>
        <v>33467.588807583983</v>
      </c>
      <c r="G108" s="21">
        <f t="shared" si="1245"/>
        <v>14396.072943915742</v>
      </c>
      <c r="H108" s="23">
        <f t="shared" si="881"/>
        <v>102</v>
      </c>
      <c r="I108" s="19">
        <f t="shared" si="882"/>
        <v>36936.386094726564</v>
      </c>
      <c r="J108" s="22">
        <f t="shared" si="898"/>
        <v>36936.386094726564</v>
      </c>
      <c r="K108" s="21">
        <f t="shared" si="899"/>
        <v>5414.2835281404014</v>
      </c>
      <c r="L108" s="15">
        <f t="shared" si="914"/>
        <v>416.66666666666669</v>
      </c>
      <c r="M108" s="15">
        <f t="shared" si="915"/>
        <v>83.333333333333329</v>
      </c>
      <c r="N108" s="16">
        <f t="shared" si="916"/>
        <v>166.66666666666666</v>
      </c>
      <c r="O108" s="15">
        <f t="shared" si="917"/>
        <v>83.333333333333329</v>
      </c>
      <c r="P108" s="7">
        <f t="shared" si="1246"/>
        <v>10980.915828417968</v>
      </c>
      <c r="Q108" s="15">
        <f t="shared" si="883"/>
        <v>28916.145782437208</v>
      </c>
      <c r="R108" s="21">
        <f t="shared" si="884"/>
        <v>-20663.412957532957</v>
      </c>
      <c r="S108" s="4"/>
      <c r="T108" s="6">
        <f t="shared" si="918"/>
        <v>3377.2499999999955</v>
      </c>
      <c r="U108" s="10"/>
      <c r="V108" s="6">
        <f t="shared" si="918"/>
        <v>3377.2499999999955</v>
      </c>
      <c r="X108" s="6">
        <f t="shared" si="918"/>
        <v>3377.2499999999955</v>
      </c>
      <c r="Z108" s="6">
        <f t="shared" si="919"/>
        <v>3377.2499999999955</v>
      </c>
      <c r="AB108" s="6">
        <f t="shared" ref="AB108:AD108" si="1413">AB107+(365/12)</f>
        <v>3377.2499999999955</v>
      </c>
      <c r="AD108" s="6">
        <f t="shared" si="1413"/>
        <v>3377.2499999999955</v>
      </c>
      <c r="AF108" s="6">
        <f t="shared" ref="AF108:AH108" si="1414">AF107+(365/12)</f>
        <v>3377.2499999999955</v>
      </c>
      <c r="AH108" s="6">
        <f t="shared" si="1414"/>
        <v>3377.2499999999955</v>
      </c>
      <c r="AJ108" s="6">
        <f t="shared" ref="AJ108:AL108" si="1415">AJ107+(365/12)</f>
        <v>3377.2499999999955</v>
      </c>
      <c r="AK108" s="11">
        <f t="shared" si="1334"/>
        <v>-20663.412957532957</v>
      </c>
      <c r="AL108" s="6">
        <f t="shared" si="1415"/>
        <v>3377.2499999999955</v>
      </c>
      <c r="AM108" s="11">
        <f t="shared" si="1335"/>
        <v>-20663.412957532957</v>
      </c>
      <c r="AN108" s="6">
        <f t="shared" ref="AN108:AP108" si="1416">AN107+(365/12)</f>
        <v>3377.2499999999955</v>
      </c>
      <c r="AO108" s="11">
        <f t="shared" si="1337"/>
        <v>-20663.412957532957</v>
      </c>
      <c r="AP108" s="6">
        <f t="shared" si="1416"/>
        <v>3377.2499999999955</v>
      </c>
      <c r="AQ108" s="11">
        <f t="shared" si="1338"/>
        <v>-20663.412957532957</v>
      </c>
      <c r="AR108" s="6">
        <f t="shared" ref="AR108:AT108" si="1417">AR107+(365/12)</f>
        <v>3377.2499999999955</v>
      </c>
      <c r="AS108" s="11">
        <f t="shared" si="1340"/>
        <v>-20663.412957532957</v>
      </c>
      <c r="AT108" s="6">
        <f t="shared" si="1417"/>
        <v>3377.2499999999955</v>
      </c>
      <c r="AU108" s="11">
        <f t="shared" si="1341"/>
        <v>-20663.412957532957</v>
      </c>
      <c r="AV108" s="6">
        <f t="shared" ref="AV108:AX108" si="1418">AV107+(365/12)</f>
        <v>3377.2499999999955</v>
      </c>
      <c r="AW108" s="11">
        <f t="shared" si="1343"/>
        <v>-20663.412957532957</v>
      </c>
      <c r="AX108" s="6">
        <f t="shared" si="1418"/>
        <v>3377.2499999999955</v>
      </c>
      <c r="AY108" s="11">
        <f t="shared" si="1344"/>
        <v>-20663.412957532957</v>
      </c>
      <c r="AZ108" s="6">
        <f t="shared" ref="AZ108:BB108" si="1419">AZ107+(365/12)</f>
        <v>3377.2499999999955</v>
      </c>
      <c r="BA108" s="11">
        <f t="shared" si="1346"/>
        <v>-20663.412957532957</v>
      </c>
      <c r="BB108" s="6">
        <f t="shared" si="1419"/>
        <v>3377.2499999999955</v>
      </c>
      <c r="BC108" s="11">
        <f t="shared" si="1347"/>
        <v>-20663.412957532957</v>
      </c>
      <c r="BD108" s="6">
        <f t="shared" ref="BD108:BF108" si="1420">BD107+(365/12)</f>
        <v>3377.2499999999955</v>
      </c>
      <c r="BE108" s="11">
        <f t="shared" si="1349"/>
        <v>-20663.412957532957</v>
      </c>
      <c r="BF108" s="6">
        <f t="shared" si="1420"/>
        <v>3377.2499999999955</v>
      </c>
      <c r="BG108" s="11">
        <f t="shared" si="1350"/>
        <v>-20663.412957532957</v>
      </c>
      <c r="BH108" s="6">
        <f t="shared" ref="BH108:BJ108" si="1421">BH107+(365/12)</f>
        <v>3377.2499999999955</v>
      </c>
      <c r="BI108" s="11">
        <f t="shared" si="1352"/>
        <v>-20663.412957532957</v>
      </c>
      <c r="BJ108" s="6">
        <f t="shared" si="1421"/>
        <v>3377.2499999999955</v>
      </c>
      <c r="BK108" s="11">
        <f t="shared" si="1353"/>
        <v>-20663.412957532957</v>
      </c>
      <c r="BL108" s="6">
        <f t="shared" ref="BL108:BN108" si="1422">BL107+(365/12)</f>
        <v>3377.2499999999955</v>
      </c>
      <c r="BM108" s="11">
        <f t="shared" si="1355"/>
        <v>-20663.412957532957</v>
      </c>
      <c r="BN108" s="6">
        <f t="shared" si="1422"/>
        <v>3377.2499999999955</v>
      </c>
      <c r="BO108" s="11">
        <f t="shared" si="1356"/>
        <v>-20663.412957532957</v>
      </c>
      <c r="BP108" s="6">
        <f t="shared" ref="BP108:BR108" si="1423">BP107+(365/12)</f>
        <v>3377.2499999999955</v>
      </c>
      <c r="BQ108" s="11">
        <f t="shared" si="1358"/>
        <v>-20663.412957532957</v>
      </c>
      <c r="BR108" s="6">
        <f t="shared" si="1423"/>
        <v>3377.2499999999955</v>
      </c>
      <c r="BS108" s="11">
        <f t="shared" si="1359"/>
        <v>-20663.412957532957</v>
      </c>
      <c r="BT108" s="6">
        <f t="shared" ref="BT108:BV108" si="1424">BT107+(365/12)</f>
        <v>3377.2499999999955</v>
      </c>
      <c r="BU108" s="11">
        <f t="shared" si="1361"/>
        <v>-20663.412957532957</v>
      </c>
      <c r="BV108" s="6">
        <f t="shared" si="1424"/>
        <v>3377.2499999999955</v>
      </c>
      <c r="BW108" s="11">
        <f t="shared" si="1362"/>
        <v>-20663.412957532957</v>
      </c>
      <c r="BX108" s="6">
        <f t="shared" si="841"/>
        <v>3377.2499999999955</v>
      </c>
      <c r="BY108" s="11">
        <f t="shared" si="1363"/>
        <v>-20663.412957532957</v>
      </c>
      <c r="BZ108" s="72">
        <f t="shared" si="841"/>
        <v>3377.2499999999955</v>
      </c>
      <c r="CA108" s="11">
        <f t="shared" si="1364"/>
        <v>-20663.412957532957</v>
      </c>
      <c r="CB108" s="4"/>
    </row>
    <row r="109" spans="1:80">
      <c r="A109" s="1" t="str">
        <f t="shared" si="1076"/>
        <v/>
      </c>
      <c r="B109" s="1">
        <f t="shared" si="897"/>
        <v>103</v>
      </c>
      <c r="C109" s="13">
        <f t="shared" si="912"/>
        <v>1689549.1315286455</v>
      </c>
      <c r="D109" s="2">
        <f t="shared" si="913"/>
        <v>47863.661751499727</v>
      </c>
      <c r="E109" s="15">
        <f t="shared" si="880"/>
        <v>14116.446029072491</v>
      </c>
      <c r="F109" s="15">
        <f t="shared" si="1244"/>
        <v>33747.215722427238</v>
      </c>
      <c r="G109" s="21">
        <f t="shared" si="1245"/>
        <v>14116.446029072491</v>
      </c>
      <c r="H109" s="23">
        <f t="shared" si="881"/>
        <v>103</v>
      </c>
      <c r="I109" s="19">
        <f t="shared" si="882"/>
        <v>36936.386094726564</v>
      </c>
      <c r="J109" s="22">
        <f t="shared" si="898"/>
        <v>36936.386094726564</v>
      </c>
      <c r="K109" s="21">
        <f t="shared" si="899"/>
        <v>5414.2835281404014</v>
      </c>
      <c r="L109" s="15">
        <f t="shared" si="914"/>
        <v>416.66666666666669</v>
      </c>
      <c r="M109" s="15">
        <f t="shared" si="915"/>
        <v>83.333333333333329</v>
      </c>
      <c r="N109" s="16">
        <f t="shared" si="916"/>
        <v>166.66666666666666</v>
      </c>
      <c r="O109" s="15">
        <f t="shared" si="917"/>
        <v>83.333333333333329</v>
      </c>
      <c r="P109" s="7">
        <f t="shared" si="1246"/>
        <v>10980.915828417968</v>
      </c>
      <c r="Q109" s="15">
        <f t="shared" si="883"/>
        <v>28916.145782437208</v>
      </c>
      <c r="R109" s="21">
        <f t="shared" si="884"/>
        <v>-20749.817674219521</v>
      </c>
      <c r="S109" s="4"/>
      <c r="T109" s="6">
        <f t="shared" si="918"/>
        <v>3407.666666666662</v>
      </c>
      <c r="U109" s="10"/>
      <c r="V109" s="6">
        <f t="shared" si="918"/>
        <v>3407.666666666662</v>
      </c>
      <c r="X109" s="6">
        <f t="shared" si="918"/>
        <v>3407.666666666662</v>
      </c>
      <c r="Z109" s="6">
        <f t="shared" si="919"/>
        <v>3407.666666666662</v>
      </c>
      <c r="AB109" s="6">
        <f t="shared" ref="AB109:AD109" si="1425">AB108+(365/12)</f>
        <v>3407.666666666662</v>
      </c>
      <c r="AD109" s="6">
        <f t="shared" si="1425"/>
        <v>3407.666666666662</v>
      </c>
      <c r="AF109" s="6">
        <f t="shared" ref="AF109:AH109" si="1426">AF108+(365/12)</f>
        <v>3407.666666666662</v>
      </c>
      <c r="AH109" s="6">
        <f t="shared" si="1426"/>
        <v>3407.666666666662</v>
      </c>
      <c r="AJ109" s="6">
        <f t="shared" ref="AJ109:AL109" si="1427">AJ108+(365/12)</f>
        <v>3407.666666666662</v>
      </c>
      <c r="AK109" s="11">
        <f t="shared" si="1334"/>
        <v>-20749.817674219521</v>
      </c>
      <c r="AL109" s="6">
        <f t="shared" si="1427"/>
        <v>3407.666666666662</v>
      </c>
      <c r="AM109" s="11">
        <f t="shared" si="1335"/>
        <v>-20749.817674219521</v>
      </c>
      <c r="AN109" s="6">
        <f t="shared" ref="AN109:AP109" si="1428">AN108+(365/12)</f>
        <v>3407.666666666662</v>
      </c>
      <c r="AO109" s="11">
        <f t="shared" si="1337"/>
        <v>-20749.817674219521</v>
      </c>
      <c r="AP109" s="6">
        <f t="shared" si="1428"/>
        <v>3407.666666666662</v>
      </c>
      <c r="AQ109" s="11">
        <f t="shared" si="1338"/>
        <v>-20749.817674219521</v>
      </c>
      <c r="AR109" s="6">
        <f t="shared" ref="AR109:AT109" si="1429">AR108+(365/12)</f>
        <v>3407.666666666662</v>
      </c>
      <c r="AS109" s="11">
        <f t="shared" si="1340"/>
        <v>-20749.817674219521</v>
      </c>
      <c r="AT109" s="6">
        <f t="shared" si="1429"/>
        <v>3407.666666666662</v>
      </c>
      <c r="AU109" s="11">
        <f t="shared" si="1341"/>
        <v>-20749.817674219521</v>
      </c>
      <c r="AV109" s="6">
        <f t="shared" ref="AV109:AX109" si="1430">AV108+(365/12)</f>
        <v>3407.666666666662</v>
      </c>
      <c r="AW109" s="11">
        <f t="shared" si="1343"/>
        <v>-20749.817674219521</v>
      </c>
      <c r="AX109" s="6">
        <f t="shared" si="1430"/>
        <v>3407.666666666662</v>
      </c>
      <c r="AY109" s="11">
        <f t="shared" si="1344"/>
        <v>-20749.817674219521</v>
      </c>
      <c r="AZ109" s="6">
        <f t="shared" ref="AZ109:BB109" si="1431">AZ108+(365/12)</f>
        <v>3407.666666666662</v>
      </c>
      <c r="BA109" s="11">
        <f t="shared" si="1346"/>
        <v>-20749.817674219521</v>
      </c>
      <c r="BB109" s="6">
        <f t="shared" si="1431"/>
        <v>3407.666666666662</v>
      </c>
      <c r="BC109" s="11">
        <f t="shared" si="1347"/>
        <v>-20749.817674219521</v>
      </c>
      <c r="BD109" s="6">
        <f t="shared" ref="BD109:BF109" si="1432">BD108+(365/12)</f>
        <v>3407.666666666662</v>
      </c>
      <c r="BE109" s="11">
        <f t="shared" si="1349"/>
        <v>-20749.817674219521</v>
      </c>
      <c r="BF109" s="6">
        <f t="shared" si="1432"/>
        <v>3407.666666666662</v>
      </c>
      <c r="BG109" s="11">
        <f t="shared" si="1350"/>
        <v>-20749.817674219521</v>
      </c>
      <c r="BH109" s="6">
        <f t="shared" ref="BH109:BJ109" si="1433">BH108+(365/12)</f>
        <v>3407.666666666662</v>
      </c>
      <c r="BI109" s="11">
        <f t="shared" si="1352"/>
        <v>-20749.817674219521</v>
      </c>
      <c r="BJ109" s="6">
        <f t="shared" si="1433"/>
        <v>3407.666666666662</v>
      </c>
      <c r="BK109" s="11">
        <f t="shared" si="1353"/>
        <v>-20749.817674219521</v>
      </c>
      <c r="BL109" s="6">
        <f t="shared" ref="BL109:BN109" si="1434">BL108+(365/12)</f>
        <v>3407.666666666662</v>
      </c>
      <c r="BM109" s="11">
        <f t="shared" si="1355"/>
        <v>-20749.817674219521</v>
      </c>
      <c r="BN109" s="6">
        <f t="shared" si="1434"/>
        <v>3407.666666666662</v>
      </c>
      <c r="BO109" s="11">
        <f t="shared" si="1356"/>
        <v>-20749.817674219521</v>
      </c>
      <c r="BP109" s="6">
        <f t="shared" ref="BP109:BR109" si="1435">BP108+(365/12)</f>
        <v>3407.666666666662</v>
      </c>
      <c r="BQ109" s="11">
        <f t="shared" si="1358"/>
        <v>-20749.817674219521</v>
      </c>
      <c r="BR109" s="6">
        <f t="shared" si="1435"/>
        <v>3407.666666666662</v>
      </c>
      <c r="BS109" s="11">
        <f t="shared" si="1359"/>
        <v>-20749.817674219521</v>
      </c>
      <c r="BT109" s="6">
        <f t="shared" ref="BT109:BV109" si="1436">BT108+(365/12)</f>
        <v>3407.666666666662</v>
      </c>
      <c r="BU109" s="11">
        <f t="shared" si="1361"/>
        <v>-20749.817674219521</v>
      </c>
      <c r="BV109" s="6">
        <f t="shared" si="1436"/>
        <v>3407.666666666662</v>
      </c>
      <c r="BW109" s="11">
        <f t="shared" si="1362"/>
        <v>-20749.817674219521</v>
      </c>
      <c r="BX109" s="6">
        <f t="shared" si="841"/>
        <v>3407.666666666662</v>
      </c>
      <c r="BY109" s="11">
        <f t="shared" si="1363"/>
        <v>-20749.817674219521</v>
      </c>
      <c r="BZ109" s="72">
        <f t="shared" si="841"/>
        <v>3407.666666666662</v>
      </c>
      <c r="CA109" s="11">
        <f t="shared" si="1364"/>
        <v>-20749.817674219521</v>
      </c>
      <c r="CB109" s="4"/>
    </row>
    <row r="110" spans="1:80">
      <c r="A110" s="1" t="str">
        <f t="shared" si="1076"/>
        <v/>
      </c>
      <c r="B110" s="1">
        <f t="shared" si="897"/>
        <v>104</v>
      </c>
      <c r="C110" s="13">
        <f t="shared" si="912"/>
        <v>1655801.9158062183</v>
      </c>
      <c r="D110" s="2">
        <f t="shared" si="913"/>
        <v>47863.661751499727</v>
      </c>
      <c r="E110" s="15">
        <f t="shared" si="880"/>
        <v>13834.48278782239</v>
      </c>
      <c r="F110" s="15">
        <f t="shared" si="1244"/>
        <v>34029.178963677339</v>
      </c>
      <c r="G110" s="21">
        <f t="shared" si="1245"/>
        <v>13834.48278782239</v>
      </c>
      <c r="H110" s="23">
        <f t="shared" si="881"/>
        <v>104</v>
      </c>
      <c r="I110" s="19">
        <f t="shared" si="882"/>
        <v>36936.386094726564</v>
      </c>
      <c r="J110" s="22">
        <f t="shared" si="898"/>
        <v>36936.386094726564</v>
      </c>
      <c r="K110" s="21">
        <f t="shared" si="899"/>
        <v>5414.2835281404014</v>
      </c>
      <c r="L110" s="15">
        <f t="shared" si="914"/>
        <v>416.66666666666669</v>
      </c>
      <c r="M110" s="15">
        <f t="shared" si="915"/>
        <v>83.333333333333329</v>
      </c>
      <c r="N110" s="16">
        <f t="shared" si="916"/>
        <v>166.66666666666666</v>
      </c>
      <c r="O110" s="15">
        <f t="shared" si="917"/>
        <v>83.333333333333329</v>
      </c>
      <c r="P110" s="7">
        <f t="shared" si="1246"/>
        <v>10980.915828417968</v>
      </c>
      <c r="Q110" s="15">
        <f t="shared" si="883"/>
        <v>28916.145782437208</v>
      </c>
      <c r="R110" s="21">
        <f t="shared" si="884"/>
        <v>-20836.944315765802</v>
      </c>
      <c r="S110" s="4"/>
      <c r="T110" s="6">
        <f t="shared" si="918"/>
        <v>3438.0833333333285</v>
      </c>
      <c r="U110" s="10"/>
      <c r="V110" s="6">
        <f t="shared" si="918"/>
        <v>3438.0833333333285</v>
      </c>
      <c r="X110" s="6">
        <f t="shared" si="918"/>
        <v>3438.0833333333285</v>
      </c>
      <c r="Z110" s="6">
        <f t="shared" si="919"/>
        <v>3438.0833333333285</v>
      </c>
      <c r="AB110" s="6">
        <f t="shared" ref="AB110:AD110" si="1437">AB109+(365/12)</f>
        <v>3438.0833333333285</v>
      </c>
      <c r="AD110" s="6">
        <f t="shared" si="1437"/>
        <v>3438.0833333333285</v>
      </c>
      <c r="AF110" s="6">
        <f t="shared" ref="AF110:AH110" si="1438">AF109+(365/12)</f>
        <v>3438.0833333333285</v>
      </c>
      <c r="AH110" s="6">
        <f t="shared" si="1438"/>
        <v>3438.0833333333285</v>
      </c>
      <c r="AJ110" s="6">
        <f t="shared" ref="AJ110:AL110" si="1439">AJ109+(365/12)</f>
        <v>3438.0833333333285</v>
      </c>
      <c r="AK110" s="11">
        <f t="shared" si="1334"/>
        <v>-20836.944315765802</v>
      </c>
      <c r="AL110" s="6">
        <f t="shared" si="1439"/>
        <v>3438.0833333333285</v>
      </c>
      <c r="AM110" s="11">
        <f t="shared" si="1335"/>
        <v>-20836.944315765802</v>
      </c>
      <c r="AN110" s="6">
        <f t="shared" ref="AN110:AP110" si="1440">AN109+(365/12)</f>
        <v>3438.0833333333285</v>
      </c>
      <c r="AO110" s="11">
        <f t="shared" si="1337"/>
        <v>-20836.944315765802</v>
      </c>
      <c r="AP110" s="6">
        <f t="shared" si="1440"/>
        <v>3438.0833333333285</v>
      </c>
      <c r="AQ110" s="11">
        <f t="shared" si="1338"/>
        <v>-20836.944315765802</v>
      </c>
      <c r="AR110" s="6">
        <f t="shared" ref="AR110:AT110" si="1441">AR109+(365/12)</f>
        <v>3438.0833333333285</v>
      </c>
      <c r="AS110" s="11">
        <f t="shared" si="1340"/>
        <v>-20836.944315765802</v>
      </c>
      <c r="AT110" s="6">
        <f t="shared" si="1441"/>
        <v>3438.0833333333285</v>
      </c>
      <c r="AU110" s="11">
        <f t="shared" si="1341"/>
        <v>-20836.944315765802</v>
      </c>
      <c r="AV110" s="6">
        <f t="shared" ref="AV110:AX110" si="1442">AV109+(365/12)</f>
        <v>3438.0833333333285</v>
      </c>
      <c r="AW110" s="11">
        <f t="shared" si="1343"/>
        <v>-20836.944315765802</v>
      </c>
      <c r="AX110" s="6">
        <f t="shared" si="1442"/>
        <v>3438.0833333333285</v>
      </c>
      <c r="AY110" s="11">
        <f t="shared" si="1344"/>
        <v>-20836.944315765802</v>
      </c>
      <c r="AZ110" s="6">
        <f t="shared" ref="AZ110:BB110" si="1443">AZ109+(365/12)</f>
        <v>3438.0833333333285</v>
      </c>
      <c r="BA110" s="11">
        <f t="shared" si="1346"/>
        <v>-20836.944315765802</v>
      </c>
      <c r="BB110" s="6">
        <f t="shared" si="1443"/>
        <v>3438.0833333333285</v>
      </c>
      <c r="BC110" s="11">
        <f t="shared" si="1347"/>
        <v>-20836.944315765802</v>
      </c>
      <c r="BD110" s="6">
        <f t="shared" ref="BD110:BF110" si="1444">BD109+(365/12)</f>
        <v>3438.0833333333285</v>
      </c>
      <c r="BE110" s="11">
        <f t="shared" si="1349"/>
        <v>-20836.944315765802</v>
      </c>
      <c r="BF110" s="6">
        <f t="shared" si="1444"/>
        <v>3438.0833333333285</v>
      </c>
      <c r="BG110" s="11">
        <f t="shared" si="1350"/>
        <v>-20836.944315765802</v>
      </c>
      <c r="BH110" s="6">
        <f t="shared" ref="BH110:BJ110" si="1445">BH109+(365/12)</f>
        <v>3438.0833333333285</v>
      </c>
      <c r="BI110" s="11">
        <f t="shared" si="1352"/>
        <v>-20836.944315765802</v>
      </c>
      <c r="BJ110" s="6">
        <f t="shared" si="1445"/>
        <v>3438.0833333333285</v>
      </c>
      <c r="BK110" s="11">
        <f t="shared" si="1353"/>
        <v>-20836.944315765802</v>
      </c>
      <c r="BL110" s="6">
        <f t="shared" ref="BL110:BN110" si="1446">BL109+(365/12)</f>
        <v>3438.0833333333285</v>
      </c>
      <c r="BM110" s="11">
        <f t="shared" si="1355"/>
        <v>-20836.944315765802</v>
      </c>
      <c r="BN110" s="6">
        <f t="shared" si="1446"/>
        <v>3438.0833333333285</v>
      </c>
      <c r="BO110" s="11">
        <f t="shared" si="1356"/>
        <v>-20836.944315765802</v>
      </c>
      <c r="BP110" s="6">
        <f t="shared" ref="BP110:BR110" si="1447">BP109+(365/12)</f>
        <v>3438.0833333333285</v>
      </c>
      <c r="BQ110" s="11">
        <f t="shared" si="1358"/>
        <v>-20836.944315765802</v>
      </c>
      <c r="BR110" s="6">
        <f t="shared" si="1447"/>
        <v>3438.0833333333285</v>
      </c>
      <c r="BS110" s="11">
        <f t="shared" si="1359"/>
        <v>-20836.944315765802</v>
      </c>
      <c r="BT110" s="6">
        <f t="shared" ref="BT110:BV110" si="1448">BT109+(365/12)</f>
        <v>3438.0833333333285</v>
      </c>
      <c r="BU110" s="11">
        <f t="shared" si="1361"/>
        <v>-20836.944315765802</v>
      </c>
      <c r="BV110" s="6">
        <f t="shared" si="1448"/>
        <v>3438.0833333333285</v>
      </c>
      <c r="BW110" s="11">
        <f t="shared" si="1362"/>
        <v>-20836.944315765802</v>
      </c>
      <c r="BX110" s="6">
        <f t="shared" si="841"/>
        <v>3438.0833333333285</v>
      </c>
      <c r="BY110" s="11">
        <f t="shared" si="1363"/>
        <v>-20836.944315765802</v>
      </c>
      <c r="BZ110" s="72">
        <f t="shared" si="841"/>
        <v>3438.0833333333285</v>
      </c>
      <c r="CA110" s="11">
        <f t="shared" si="1364"/>
        <v>-20836.944315765802</v>
      </c>
      <c r="CB110" s="4"/>
    </row>
    <row r="111" spans="1:80">
      <c r="A111" s="1" t="str">
        <f t="shared" si="1076"/>
        <v/>
      </c>
      <c r="B111" s="1">
        <f t="shared" si="897"/>
        <v>105</v>
      </c>
      <c r="C111" s="13">
        <f t="shared" si="912"/>
        <v>1621772.736842541</v>
      </c>
      <c r="D111" s="2">
        <f t="shared" si="913"/>
        <v>47863.661751499727</v>
      </c>
      <c r="E111" s="15">
        <f t="shared" si="880"/>
        <v>13550.163699794581</v>
      </c>
      <c r="F111" s="15">
        <f t="shared" si="1244"/>
        <v>34313.498051705144</v>
      </c>
      <c r="G111" s="21">
        <f t="shared" si="1245"/>
        <v>13550.163699794581</v>
      </c>
      <c r="H111" s="23">
        <f t="shared" si="881"/>
        <v>105</v>
      </c>
      <c r="I111" s="19">
        <f t="shared" si="882"/>
        <v>36936.386094726564</v>
      </c>
      <c r="J111" s="22">
        <f t="shared" si="898"/>
        <v>36936.386094726564</v>
      </c>
      <c r="K111" s="21">
        <f t="shared" si="899"/>
        <v>5414.2835281404014</v>
      </c>
      <c r="L111" s="15">
        <f t="shared" si="914"/>
        <v>416.66666666666669</v>
      </c>
      <c r="M111" s="15">
        <f t="shared" si="915"/>
        <v>83.333333333333329</v>
      </c>
      <c r="N111" s="16">
        <f t="shared" si="916"/>
        <v>166.66666666666666</v>
      </c>
      <c r="O111" s="15">
        <f t="shared" si="917"/>
        <v>83.333333333333329</v>
      </c>
      <c r="P111" s="7">
        <f t="shared" si="1246"/>
        <v>10980.915828417968</v>
      </c>
      <c r="Q111" s="15">
        <f t="shared" si="883"/>
        <v>28916.145782437208</v>
      </c>
      <c r="R111" s="21">
        <f t="shared" si="884"/>
        <v>-20924.798913966391</v>
      </c>
      <c r="S111" s="4"/>
      <c r="T111" s="6">
        <f t="shared" si="918"/>
        <v>3468.499999999995</v>
      </c>
      <c r="U111" s="10"/>
      <c r="V111" s="6">
        <f t="shared" si="918"/>
        <v>3468.499999999995</v>
      </c>
      <c r="X111" s="6">
        <f t="shared" si="918"/>
        <v>3468.499999999995</v>
      </c>
      <c r="Z111" s="6">
        <f t="shared" si="919"/>
        <v>3468.499999999995</v>
      </c>
      <c r="AB111" s="6">
        <f t="shared" ref="AB111:AD111" si="1449">AB110+(365/12)</f>
        <v>3468.499999999995</v>
      </c>
      <c r="AD111" s="6">
        <f t="shared" si="1449"/>
        <v>3468.499999999995</v>
      </c>
      <c r="AF111" s="6">
        <f t="shared" ref="AF111:AH111" si="1450">AF110+(365/12)</f>
        <v>3468.499999999995</v>
      </c>
      <c r="AH111" s="6">
        <f t="shared" si="1450"/>
        <v>3468.499999999995</v>
      </c>
      <c r="AJ111" s="6">
        <f t="shared" ref="AJ111:AL111" si="1451">AJ110+(365/12)</f>
        <v>3468.499999999995</v>
      </c>
      <c r="AK111" s="11">
        <f t="shared" si="1334"/>
        <v>-20924.798913966391</v>
      </c>
      <c r="AL111" s="6">
        <f t="shared" si="1451"/>
        <v>3468.499999999995</v>
      </c>
      <c r="AM111" s="11">
        <f t="shared" si="1335"/>
        <v>-20924.798913966391</v>
      </c>
      <c r="AN111" s="6">
        <f t="shared" ref="AN111:AP111" si="1452">AN110+(365/12)</f>
        <v>3468.499999999995</v>
      </c>
      <c r="AO111" s="11">
        <f t="shared" si="1337"/>
        <v>-20924.798913966391</v>
      </c>
      <c r="AP111" s="6">
        <f t="shared" si="1452"/>
        <v>3468.499999999995</v>
      </c>
      <c r="AQ111" s="11">
        <f t="shared" si="1338"/>
        <v>-20924.798913966391</v>
      </c>
      <c r="AR111" s="6">
        <f t="shared" ref="AR111:AT111" si="1453">AR110+(365/12)</f>
        <v>3468.499999999995</v>
      </c>
      <c r="AS111" s="11">
        <f t="shared" si="1340"/>
        <v>-20924.798913966391</v>
      </c>
      <c r="AT111" s="6">
        <f t="shared" si="1453"/>
        <v>3468.499999999995</v>
      </c>
      <c r="AU111" s="11">
        <f t="shared" si="1341"/>
        <v>-20924.798913966391</v>
      </c>
      <c r="AV111" s="6">
        <f t="shared" ref="AV111:AX111" si="1454">AV110+(365/12)</f>
        <v>3468.499999999995</v>
      </c>
      <c r="AW111" s="11">
        <f t="shared" si="1343"/>
        <v>-20924.798913966391</v>
      </c>
      <c r="AX111" s="6">
        <f t="shared" si="1454"/>
        <v>3468.499999999995</v>
      </c>
      <c r="AY111" s="11">
        <f t="shared" si="1344"/>
        <v>-20924.798913966391</v>
      </c>
      <c r="AZ111" s="6">
        <f t="shared" ref="AZ111:BB111" si="1455">AZ110+(365/12)</f>
        <v>3468.499999999995</v>
      </c>
      <c r="BA111" s="11">
        <f t="shared" si="1346"/>
        <v>-20924.798913966391</v>
      </c>
      <c r="BB111" s="6">
        <f t="shared" si="1455"/>
        <v>3468.499999999995</v>
      </c>
      <c r="BC111" s="11">
        <f t="shared" si="1347"/>
        <v>-20924.798913966391</v>
      </c>
      <c r="BD111" s="6">
        <f t="shared" ref="BD111:BF111" si="1456">BD110+(365/12)</f>
        <v>3468.499999999995</v>
      </c>
      <c r="BE111" s="11">
        <f t="shared" si="1349"/>
        <v>-20924.798913966391</v>
      </c>
      <c r="BF111" s="6">
        <f t="shared" si="1456"/>
        <v>3468.499999999995</v>
      </c>
      <c r="BG111" s="11">
        <f t="shared" si="1350"/>
        <v>-20924.798913966391</v>
      </c>
      <c r="BH111" s="6">
        <f t="shared" ref="BH111:BJ111" si="1457">BH110+(365/12)</f>
        <v>3468.499999999995</v>
      </c>
      <c r="BI111" s="11">
        <f t="shared" si="1352"/>
        <v>-20924.798913966391</v>
      </c>
      <c r="BJ111" s="6">
        <f t="shared" si="1457"/>
        <v>3468.499999999995</v>
      </c>
      <c r="BK111" s="11">
        <f t="shared" si="1353"/>
        <v>-20924.798913966391</v>
      </c>
      <c r="BL111" s="6">
        <f t="shared" ref="BL111:BN111" si="1458">BL110+(365/12)</f>
        <v>3468.499999999995</v>
      </c>
      <c r="BM111" s="11">
        <f t="shared" si="1355"/>
        <v>-20924.798913966391</v>
      </c>
      <c r="BN111" s="6">
        <f t="shared" si="1458"/>
        <v>3468.499999999995</v>
      </c>
      <c r="BO111" s="11">
        <f t="shared" si="1356"/>
        <v>-20924.798913966391</v>
      </c>
      <c r="BP111" s="6">
        <f t="shared" ref="BP111:BR111" si="1459">BP110+(365/12)</f>
        <v>3468.499999999995</v>
      </c>
      <c r="BQ111" s="11">
        <f t="shared" si="1358"/>
        <v>-20924.798913966391</v>
      </c>
      <c r="BR111" s="6">
        <f t="shared" si="1459"/>
        <v>3468.499999999995</v>
      </c>
      <c r="BS111" s="11">
        <f t="shared" si="1359"/>
        <v>-20924.798913966391</v>
      </c>
      <c r="BT111" s="6">
        <f t="shared" ref="BT111:BV111" si="1460">BT110+(365/12)</f>
        <v>3468.499999999995</v>
      </c>
      <c r="BU111" s="11">
        <f t="shared" si="1361"/>
        <v>-20924.798913966391</v>
      </c>
      <c r="BV111" s="6">
        <f t="shared" si="1460"/>
        <v>3468.499999999995</v>
      </c>
      <c r="BW111" s="11">
        <f t="shared" si="1362"/>
        <v>-20924.798913966391</v>
      </c>
      <c r="BX111" s="6">
        <f t="shared" si="841"/>
        <v>3468.499999999995</v>
      </c>
      <c r="BY111" s="11">
        <f t="shared" si="1363"/>
        <v>-20924.798913966391</v>
      </c>
      <c r="BZ111" s="72">
        <f t="shared" si="841"/>
        <v>3468.499999999995</v>
      </c>
      <c r="CA111" s="11">
        <f t="shared" si="1364"/>
        <v>-20924.798913966391</v>
      </c>
      <c r="CB111" s="4"/>
    </row>
    <row r="112" spans="1:80">
      <c r="A112" s="1" t="str">
        <f t="shared" si="1076"/>
        <v/>
      </c>
      <c r="B112" s="1">
        <f t="shared" si="897"/>
        <v>106</v>
      </c>
      <c r="C112" s="13">
        <f t="shared" si="912"/>
        <v>1587459.238790836</v>
      </c>
      <c r="D112" s="2">
        <f t="shared" si="913"/>
        <v>47863.661751499727</v>
      </c>
      <c r="E112" s="15">
        <f t="shared" si="880"/>
        <v>13263.469081522473</v>
      </c>
      <c r="F112" s="15">
        <f t="shared" si="1244"/>
        <v>34600.192669977252</v>
      </c>
      <c r="G112" s="21">
        <f t="shared" si="1245"/>
        <v>13263.469081522473</v>
      </c>
      <c r="H112" s="23">
        <f t="shared" si="881"/>
        <v>106</v>
      </c>
      <c r="I112" s="19">
        <f t="shared" si="882"/>
        <v>36936.386094726564</v>
      </c>
      <c r="J112" s="22">
        <f t="shared" si="898"/>
        <v>36936.386094726564</v>
      </c>
      <c r="K112" s="21">
        <f t="shared" si="899"/>
        <v>5414.2835281404014</v>
      </c>
      <c r="L112" s="15">
        <f t="shared" si="914"/>
        <v>416.66666666666669</v>
      </c>
      <c r="M112" s="15">
        <f t="shared" si="915"/>
        <v>83.333333333333329</v>
      </c>
      <c r="N112" s="16">
        <f t="shared" si="916"/>
        <v>166.66666666666666</v>
      </c>
      <c r="O112" s="15">
        <f t="shared" si="917"/>
        <v>83.333333333333329</v>
      </c>
      <c r="P112" s="7">
        <f t="shared" si="1246"/>
        <v>10980.915828417968</v>
      </c>
      <c r="Q112" s="15">
        <f t="shared" si="883"/>
        <v>28916.145782437208</v>
      </c>
      <c r="R112" s="21">
        <f t="shared" si="884"/>
        <v>-21013.387551012478</v>
      </c>
      <c r="S112" s="4"/>
      <c r="T112" s="6">
        <f t="shared" si="918"/>
        <v>3498.9166666666615</v>
      </c>
      <c r="U112" s="10"/>
      <c r="V112" s="6">
        <f t="shared" si="918"/>
        <v>3498.9166666666615</v>
      </c>
      <c r="X112" s="6">
        <f t="shared" si="918"/>
        <v>3498.9166666666615</v>
      </c>
      <c r="Z112" s="6">
        <f t="shared" si="919"/>
        <v>3498.9166666666615</v>
      </c>
      <c r="AB112" s="6">
        <f t="shared" ref="AB112:AD112" si="1461">AB111+(365/12)</f>
        <v>3498.9166666666615</v>
      </c>
      <c r="AD112" s="6">
        <f t="shared" si="1461"/>
        <v>3498.9166666666615</v>
      </c>
      <c r="AF112" s="6">
        <f t="shared" ref="AF112:AH112" si="1462">AF111+(365/12)</f>
        <v>3498.9166666666615</v>
      </c>
      <c r="AH112" s="6">
        <f t="shared" si="1462"/>
        <v>3498.9166666666615</v>
      </c>
      <c r="AJ112" s="6">
        <f t="shared" ref="AJ112:AL112" si="1463">AJ111+(365/12)</f>
        <v>3498.9166666666615</v>
      </c>
      <c r="AK112" s="11">
        <f t="shared" si="1334"/>
        <v>-21013.387551012478</v>
      </c>
      <c r="AL112" s="6">
        <f t="shared" si="1463"/>
        <v>3498.9166666666615</v>
      </c>
      <c r="AM112" s="11">
        <f t="shared" si="1335"/>
        <v>-21013.387551012478</v>
      </c>
      <c r="AN112" s="6">
        <f t="shared" ref="AN112:AP112" si="1464">AN111+(365/12)</f>
        <v>3498.9166666666615</v>
      </c>
      <c r="AO112" s="11">
        <f t="shared" si="1337"/>
        <v>-21013.387551012478</v>
      </c>
      <c r="AP112" s="6">
        <f t="shared" si="1464"/>
        <v>3498.9166666666615</v>
      </c>
      <c r="AQ112" s="11">
        <f t="shared" si="1338"/>
        <v>-21013.387551012478</v>
      </c>
      <c r="AR112" s="6">
        <f t="shared" ref="AR112:AT112" si="1465">AR111+(365/12)</f>
        <v>3498.9166666666615</v>
      </c>
      <c r="AS112" s="11">
        <f t="shared" si="1340"/>
        <v>-21013.387551012478</v>
      </c>
      <c r="AT112" s="6">
        <f t="shared" si="1465"/>
        <v>3498.9166666666615</v>
      </c>
      <c r="AU112" s="11">
        <f t="shared" si="1341"/>
        <v>-21013.387551012478</v>
      </c>
      <c r="AV112" s="6">
        <f t="shared" ref="AV112:AX112" si="1466">AV111+(365/12)</f>
        <v>3498.9166666666615</v>
      </c>
      <c r="AW112" s="11">
        <f t="shared" si="1343"/>
        <v>-21013.387551012478</v>
      </c>
      <c r="AX112" s="6">
        <f t="shared" si="1466"/>
        <v>3498.9166666666615</v>
      </c>
      <c r="AY112" s="11">
        <f t="shared" si="1344"/>
        <v>-21013.387551012478</v>
      </c>
      <c r="AZ112" s="6">
        <f t="shared" ref="AZ112:BB112" si="1467">AZ111+(365/12)</f>
        <v>3498.9166666666615</v>
      </c>
      <c r="BA112" s="11">
        <f t="shared" si="1346"/>
        <v>-21013.387551012478</v>
      </c>
      <c r="BB112" s="6">
        <f t="shared" si="1467"/>
        <v>3498.9166666666615</v>
      </c>
      <c r="BC112" s="11">
        <f t="shared" si="1347"/>
        <v>-21013.387551012478</v>
      </c>
      <c r="BD112" s="6">
        <f t="shared" ref="BD112:BF112" si="1468">BD111+(365/12)</f>
        <v>3498.9166666666615</v>
      </c>
      <c r="BE112" s="11">
        <f t="shared" si="1349"/>
        <v>-21013.387551012478</v>
      </c>
      <c r="BF112" s="6">
        <f t="shared" si="1468"/>
        <v>3498.9166666666615</v>
      </c>
      <c r="BG112" s="11">
        <f t="shared" si="1350"/>
        <v>-21013.387551012478</v>
      </c>
      <c r="BH112" s="6">
        <f t="shared" ref="BH112:BJ112" si="1469">BH111+(365/12)</f>
        <v>3498.9166666666615</v>
      </c>
      <c r="BI112" s="11">
        <f t="shared" si="1352"/>
        <v>-21013.387551012478</v>
      </c>
      <c r="BJ112" s="6">
        <f t="shared" si="1469"/>
        <v>3498.9166666666615</v>
      </c>
      <c r="BK112" s="11">
        <f t="shared" si="1353"/>
        <v>-21013.387551012478</v>
      </c>
      <c r="BL112" s="6">
        <f t="shared" ref="BL112:BN112" si="1470">BL111+(365/12)</f>
        <v>3498.9166666666615</v>
      </c>
      <c r="BM112" s="11">
        <f t="shared" si="1355"/>
        <v>-21013.387551012478</v>
      </c>
      <c r="BN112" s="6">
        <f t="shared" si="1470"/>
        <v>3498.9166666666615</v>
      </c>
      <c r="BO112" s="11">
        <f t="shared" si="1356"/>
        <v>-21013.387551012478</v>
      </c>
      <c r="BP112" s="6">
        <f t="shared" ref="BP112:BR112" si="1471">BP111+(365/12)</f>
        <v>3498.9166666666615</v>
      </c>
      <c r="BQ112" s="11">
        <f t="shared" si="1358"/>
        <v>-21013.387551012478</v>
      </c>
      <c r="BR112" s="6">
        <f t="shared" si="1471"/>
        <v>3498.9166666666615</v>
      </c>
      <c r="BS112" s="11">
        <f t="shared" si="1359"/>
        <v>-21013.387551012478</v>
      </c>
      <c r="BT112" s="6">
        <f t="shared" ref="BT112:BV112" si="1472">BT111+(365/12)</f>
        <v>3498.9166666666615</v>
      </c>
      <c r="BU112" s="11">
        <f t="shared" si="1361"/>
        <v>-21013.387551012478</v>
      </c>
      <c r="BV112" s="6">
        <f t="shared" si="1472"/>
        <v>3498.9166666666615</v>
      </c>
      <c r="BW112" s="11">
        <f t="shared" si="1362"/>
        <v>-21013.387551012478</v>
      </c>
      <c r="BX112" s="6">
        <f t="shared" si="841"/>
        <v>3498.9166666666615</v>
      </c>
      <c r="BY112" s="11">
        <f t="shared" si="1363"/>
        <v>-21013.387551012478</v>
      </c>
      <c r="BZ112" s="72">
        <f t="shared" si="841"/>
        <v>3498.9166666666615</v>
      </c>
      <c r="CA112" s="11">
        <f t="shared" si="1364"/>
        <v>-21013.387551012478</v>
      </c>
      <c r="CB112" s="4"/>
    </row>
    <row r="113" spans="1:80">
      <c r="A113" s="1" t="str">
        <f t="shared" si="1076"/>
        <v/>
      </c>
      <c r="B113" s="1">
        <f t="shared" si="897"/>
        <v>107</v>
      </c>
      <c r="C113" s="13">
        <f t="shared" si="912"/>
        <v>1552859.0461208588</v>
      </c>
      <c r="D113" s="2">
        <f t="shared" si="913"/>
        <v>47863.661751499727</v>
      </c>
      <c r="E113" s="15">
        <f t="shared" si="880"/>
        <v>12974.379085081038</v>
      </c>
      <c r="F113" s="15">
        <f t="shared" si="1244"/>
        <v>34889.282666418687</v>
      </c>
      <c r="G113" s="21">
        <f t="shared" si="1245"/>
        <v>12974.379085081038</v>
      </c>
      <c r="H113" s="23">
        <f t="shared" si="881"/>
        <v>107</v>
      </c>
      <c r="I113" s="19">
        <f t="shared" si="882"/>
        <v>36936.386094726564</v>
      </c>
      <c r="J113" s="22">
        <f t="shared" si="898"/>
        <v>36936.386094726564</v>
      </c>
      <c r="K113" s="21">
        <f t="shared" si="899"/>
        <v>5414.2835281404014</v>
      </c>
      <c r="L113" s="15">
        <f t="shared" si="914"/>
        <v>416.66666666666669</v>
      </c>
      <c r="M113" s="15">
        <f t="shared" si="915"/>
        <v>83.333333333333329</v>
      </c>
      <c r="N113" s="16">
        <f t="shared" si="916"/>
        <v>166.66666666666666</v>
      </c>
      <c r="O113" s="15">
        <f t="shared" si="917"/>
        <v>83.333333333333329</v>
      </c>
      <c r="P113" s="7">
        <f t="shared" si="1246"/>
        <v>10980.915828417968</v>
      </c>
      <c r="Q113" s="15">
        <f t="shared" si="883"/>
        <v>28916.145782437208</v>
      </c>
      <c r="R113" s="21">
        <f t="shared" si="884"/>
        <v>-21102.716359912876</v>
      </c>
      <c r="S113" s="4"/>
      <c r="T113" s="6">
        <f t="shared" si="918"/>
        <v>3529.333333333328</v>
      </c>
      <c r="U113" s="10"/>
      <c r="V113" s="6">
        <f t="shared" si="918"/>
        <v>3529.333333333328</v>
      </c>
      <c r="X113" s="6">
        <f t="shared" si="918"/>
        <v>3529.333333333328</v>
      </c>
      <c r="Z113" s="6">
        <f t="shared" si="919"/>
        <v>3529.333333333328</v>
      </c>
      <c r="AB113" s="6">
        <f t="shared" ref="AB113:AD113" si="1473">AB112+(365/12)</f>
        <v>3529.333333333328</v>
      </c>
      <c r="AD113" s="6">
        <f t="shared" si="1473"/>
        <v>3529.333333333328</v>
      </c>
      <c r="AF113" s="6">
        <f t="shared" ref="AF113:AH113" si="1474">AF112+(365/12)</f>
        <v>3529.333333333328</v>
      </c>
      <c r="AH113" s="6">
        <f t="shared" si="1474"/>
        <v>3529.333333333328</v>
      </c>
      <c r="AJ113" s="6">
        <f t="shared" ref="AJ113:AL113" si="1475">AJ112+(365/12)</f>
        <v>3529.333333333328</v>
      </c>
      <c r="AK113" s="11">
        <f t="shared" si="1334"/>
        <v>-21102.716359912876</v>
      </c>
      <c r="AL113" s="6">
        <f t="shared" si="1475"/>
        <v>3529.333333333328</v>
      </c>
      <c r="AM113" s="11">
        <f t="shared" si="1335"/>
        <v>-21102.716359912876</v>
      </c>
      <c r="AN113" s="6">
        <f t="shared" ref="AN113:AP113" si="1476">AN112+(365/12)</f>
        <v>3529.333333333328</v>
      </c>
      <c r="AO113" s="11">
        <f t="shared" si="1337"/>
        <v>-21102.716359912876</v>
      </c>
      <c r="AP113" s="6">
        <f t="shared" si="1476"/>
        <v>3529.333333333328</v>
      </c>
      <c r="AQ113" s="11">
        <f t="shared" si="1338"/>
        <v>-21102.716359912876</v>
      </c>
      <c r="AR113" s="6">
        <f t="shared" ref="AR113:AT113" si="1477">AR112+(365/12)</f>
        <v>3529.333333333328</v>
      </c>
      <c r="AS113" s="11">
        <f t="shared" si="1340"/>
        <v>-21102.716359912876</v>
      </c>
      <c r="AT113" s="6">
        <f t="shared" si="1477"/>
        <v>3529.333333333328</v>
      </c>
      <c r="AU113" s="11">
        <f t="shared" si="1341"/>
        <v>-21102.716359912876</v>
      </c>
      <c r="AV113" s="6">
        <f t="shared" ref="AV113:AX113" si="1478">AV112+(365/12)</f>
        <v>3529.333333333328</v>
      </c>
      <c r="AW113" s="11">
        <f t="shared" si="1343"/>
        <v>-21102.716359912876</v>
      </c>
      <c r="AX113" s="6">
        <f t="shared" si="1478"/>
        <v>3529.333333333328</v>
      </c>
      <c r="AY113" s="11">
        <f t="shared" si="1344"/>
        <v>-21102.716359912876</v>
      </c>
      <c r="AZ113" s="6">
        <f t="shared" ref="AZ113:BB113" si="1479">AZ112+(365/12)</f>
        <v>3529.333333333328</v>
      </c>
      <c r="BA113" s="11">
        <f t="shared" si="1346"/>
        <v>-21102.716359912876</v>
      </c>
      <c r="BB113" s="6">
        <f t="shared" si="1479"/>
        <v>3529.333333333328</v>
      </c>
      <c r="BC113" s="11">
        <f t="shared" si="1347"/>
        <v>-21102.716359912876</v>
      </c>
      <c r="BD113" s="6">
        <f t="shared" ref="BD113:BF113" si="1480">BD112+(365/12)</f>
        <v>3529.333333333328</v>
      </c>
      <c r="BE113" s="11">
        <f t="shared" si="1349"/>
        <v>-21102.716359912876</v>
      </c>
      <c r="BF113" s="6">
        <f t="shared" si="1480"/>
        <v>3529.333333333328</v>
      </c>
      <c r="BG113" s="11">
        <f t="shared" si="1350"/>
        <v>-21102.716359912876</v>
      </c>
      <c r="BH113" s="6">
        <f t="shared" ref="BH113:BJ113" si="1481">BH112+(365/12)</f>
        <v>3529.333333333328</v>
      </c>
      <c r="BI113" s="11">
        <f t="shared" si="1352"/>
        <v>-21102.716359912876</v>
      </c>
      <c r="BJ113" s="6">
        <f t="shared" si="1481"/>
        <v>3529.333333333328</v>
      </c>
      <c r="BK113" s="11">
        <f t="shared" si="1353"/>
        <v>-21102.716359912876</v>
      </c>
      <c r="BL113" s="6">
        <f t="shared" ref="BL113:BN113" si="1482">BL112+(365/12)</f>
        <v>3529.333333333328</v>
      </c>
      <c r="BM113" s="11">
        <f t="shared" si="1355"/>
        <v>-21102.716359912876</v>
      </c>
      <c r="BN113" s="6">
        <f t="shared" si="1482"/>
        <v>3529.333333333328</v>
      </c>
      <c r="BO113" s="11">
        <f t="shared" si="1356"/>
        <v>-21102.716359912876</v>
      </c>
      <c r="BP113" s="6">
        <f t="shared" ref="BP113:BR113" si="1483">BP112+(365/12)</f>
        <v>3529.333333333328</v>
      </c>
      <c r="BQ113" s="11">
        <f t="shared" si="1358"/>
        <v>-21102.716359912876</v>
      </c>
      <c r="BR113" s="6">
        <f t="shared" si="1483"/>
        <v>3529.333333333328</v>
      </c>
      <c r="BS113" s="11">
        <f t="shared" si="1359"/>
        <v>-21102.716359912876</v>
      </c>
      <c r="BT113" s="6">
        <f t="shared" ref="BT113:BV113" si="1484">BT112+(365/12)</f>
        <v>3529.333333333328</v>
      </c>
      <c r="BU113" s="11">
        <f t="shared" si="1361"/>
        <v>-21102.716359912876</v>
      </c>
      <c r="BV113" s="6">
        <f t="shared" si="1484"/>
        <v>3529.333333333328</v>
      </c>
      <c r="BW113" s="11">
        <f t="shared" si="1362"/>
        <v>-21102.716359912876</v>
      </c>
      <c r="BX113" s="6">
        <f t="shared" si="841"/>
        <v>3529.333333333328</v>
      </c>
      <c r="BY113" s="11">
        <f t="shared" si="1363"/>
        <v>-21102.716359912876</v>
      </c>
      <c r="BZ113" s="72">
        <f t="shared" si="841"/>
        <v>3529.333333333328</v>
      </c>
      <c r="CA113" s="11">
        <f t="shared" si="1364"/>
        <v>-21102.716359912876</v>
      </c>
      <c r="CB113" s="4"/>
    </row>
    <row r="114" spans="1:80">
      <c r="A114" s="1" t="str">
        <f t="shared" si="1076"/>
        <v/>
      </c>
      <c r="B114" s="1">
        <f t="shared" si="897"/>
        <v>108</v>
      </c>
      <c r="C114" s="13">
        <f t="shared" si="912"/>
        <v>1517969.76345444</v>
      </c>
      <c r="D114" s="2">
        <f t="shared" si="913"/>
        <v>47863.661751499727</v>
      </c>
      <c r="E114" s="15">
        <f t="shared" si="880"/>
        <v>12682.873696712755</v>
      </c>
      <c r="F114" s="15">
        <f t="shared" si="1244"/>
        <v>35180.788054786972</v>
      </c>
      <c r="G114" s="21">
        <f t="shared" si="1245"/>
        <v>12682.873696712755</v>
      </c>
      <c r="H114" s="23">
        <f t="shared" si="881"/>
        <v>108</v>
      </c>
      <c r="I114" s="19">
        <f t="shared" si="882"/>
        <v>36936.386094726564</v>
      </c>
      <c r="J114" s="22">
        <f t="shared" si="898"/>
        <v>36936.386094726564</v>
      </c>
      <c r="K114" s="21">
        <f t="shared" si="899"/>
        <v>5414.2835281404014</v>
      </c>
      <c r="L114" s="15">
        <f t="shared" si="914"/>
        <v>416.66666666666669</v>
      </c>
      <c r="M114" s="15">
        <f t="shared" si="915"/>
        <v>83.333333333333329</v>
      </c>
      <c r="N114" s="16">
        <f t="shared" si="916"/>
        <v>166.66666666666666</v>
      </c>
      <c r="O114" s="15">
        <f t="shared" si="917"/>
        <v>83.333333333333329</v>
      </c>
      <c r="P114" s="7">
        <f t="shared" si="1246"/>
        <v>10980.915828417968</v>
      </c>
      <c r="Q114" s="15">
        <f t="shared" si="883"/>
        <v>28916.145782437208</v>
      </c>
      <c r="R114" s="21">
        <f t="shared" si="884"/>
        <v>-21192.791524918677</v>
      </c>
      <c r="S114" s="4"/>
      <c r="T114" s="6">
        <f t="shared" si="918"/>
        <v>3559.7499999999945</v>
      </c>
      <c r="U114" s="10"/>
      <c r="V114" s="6">
        <f t="shared" si="918"/>
        <v>3559.7499999999945</v>
      </c>
      <c r="X114" s="6">
        <f t="shared" si="918"/>
        <v>3559.7499999999945</v>
      </c>
      <c r="Z114" s="6">
        <f t="shared" si="919"/>
        <v>3559.7499999999945</v>
      </c>
      <c r="AB114" s="6">
        <f t="shared" ref="AB114:AD114" si="1485">AB113+(365/12)</f>
        <v>3559.7499999999945</v>
      </c>
      <c r="AD114" s="6">
        <f t="shared" si="1485"/>
        <v>3559.7499999999945</v>
      </c>
      <c r="AF114" s="6">
        <f t="shared" ref="AF114:AH114" si="1486">AF113+(365/12)</f>
        <v>3559.7499999999945</v>
      </c>
      <c r="AH114" s="6">
        <f t="shared" si="1486"/>
        <v>3559.7499999999945</v>
      </c>
      <c r="AJ114" s="6">
        <f t="shared" ref="AJ114:AL114" si="1487">AJ113+(365/12)</f>
        <v>3559.7499999999945</v>
      </c>
      <c r="AK114" s="11">
        <f t="shared" si="1334"/>
        <v>-21192.791524918677</v>
      </c>
      <c r="AL114" s="6">
        <f t="shared" si="1487"/>
        <v>3559.7499999999945</v>
      </c>
      <c r="AM114" s="11">
        <f t="shared" si="1335"/>
        <v>-21192.791524918677</v>
      </c>
      <c r="AN114" s="6">
        <f t="shared" ref="AN114:AP114" si="1488">AN113+(365/12)</f>
        <v>3559.7499999999945</v>
      </c>
      <c r="AO114" s="11">
        <f t="shared" si="1337"/>
        <v>-21192.791524918677</v>
      </c>
      <c r="AP114" s="6">
        <f t="shared" si="1488"/>
        <v>3559.7499999999945</v>
      </c>
      <c r="AQ114" s="11">
        <f t="shared" si="1338"/>
        <v>-21192.791524918677</v>
      </c>
      <c r="AR114" s="6">
        <f t="shared" ref="AR114:AT114" si="1489">AR113+(365/12)</f>
        <v>3559.7499999999945</v>
      </c>
      <c r="AS114" s="11">
        <f t="shared" si="1340"/>
        <v>-21192.791524918677</v>
      </c>
      <c r="AT114" s="6">
        <f t="shared" si="1489"/>
        <v>3559.7499999999945</v>
      </c>
      <c r="AU114" s="11">
        <f t="shared" si="1341"/>
        <v>-21192.791524918677</v>
      </c>
      <c r="AV114" s="6">
        <f t="shared" ref="AV114:AX114" si="1490">AV113+(365/12)</f>
        <v>3559.7499999999945</v>
      </c>
      <c r="AW114" s="11">
        <f t="shared" si="1343"/>
        <v>-21192.791524918677</v>
      </c>
      <c r="AX114" s="6">
        <f t="shared" si="1490"/>
        <v>3559.7499999999945</v>
      </c>
      <c r="AY114" s="11">
        <f t="shared" si="1344"/>
        <v>-21192.791524918677</v>
      </c>
      <c r="AZ114" s="6">
        <f t="shared" ref="AZ114:BB114" si="1491">AZ113+(365/12)</f>
        <v>3559.7499999999945</v>
      </c>
      <c r="BA114" s="11">
        <f t="shared" si="1346"/>
        <v>-21192.791524918677</v>
      </c>
      <c r="BB114" s="6">
        <f t="shared" si="1491"/>
        <v>3559.7499999999945</v>
      </c>
      <c r="BC114" s="11">
        <f t="shared" si="1347"/>
        <v>-21192.791524918677</v>
      </c>
      <c r="BD114" s="6">
        <f t="shared" ref="BD114:BF114" si="1492">BD113+(365/12)</f>
        <v>3559.7499999999945</v>
      </c>
      <c r="BE114" s="11">
        <f t="shared" si="1349"/>
        <v>-21192.791524918677</v>
      </c>
      <c r="BF114" s="6">
        <f t="shared" si="1492"/>
        <v>3559.7499999999945</v>
      </c>
      <c r="BG114" s="11">
        <f t="shared" si="1350"/>
        <v>-21192.791524918677</v>
      </c>
      <c r="BH114" s="6">
        <f t="shared" ref="BH114:BJ114" si="1493">BH113+(365/12)</f>
        <v>3559.7499999999945</v>
      </c>
      <c r="BI114" s="11">
        <f t="shared" si="1352"/>
        <v>-21192.791524918677</v>
      </c>
      <c r="BJ114" s="6">
        <f t="shared" si="1493"/>
        <v>3559.7499999999945</v>
      </c>
      <c r="BK114" s="11">
        <f t="shared" si="1353"/>
        <v>-21192.791524918677</v>
      </c>
      <c r="BL114" s="6">
        <f t="shared" ref="BL114:BN114" si="1494">BL113+(365/12)</f>
        <v>3559.7499999999945</v>
      </c>
      <c r="BM114" s="11">
        <f t="shared" si="1355"/>
        <v>-21192.791524918677</v>
      </c>
      <c r="BN114" s="6">
        <f t="shared" si="1494"/>
        <v>3559.7499999999945</v>
      </c>
      <c r="BO114" s="11">
        <f t="shared" si="1356"/>
        <v>-21192.791524918677</v>
      </c>
      <c r="BP114" s="6">
        <f t="shared" ref="BP114:BR114" si="1495">BP113+(365/12)</f>
        <v>3559.7499999999945</v>
      </c>
      <c r="BQ114" s="11">
        <f t="shared" si="1358"/>
        <v>-21192.791524918677</v>
      </c>
      <c r="BR114" s="6">
        <f t="shared" si="1495"/>
        <v>3559.7499999999945</v>
      </c>
      <c r="BS114" s="11">
        <f t="shared" si="1359"/>
        <v>-21192.791524918677</v>
      </c>
      <c r="BT114" s="6">
        <f t="shared" ref="BT114:BV114" si="1496">BT113+(365/12)</f>
        <v>3559.7499999999945</v>
      </c>
      <c r="BU114" s="11">
        <f t="shared" si="1361"/>
        <v>-21192.791524918677</v>
      </c>
      <c r="BV114" s="6">
        <f t="shared" si="1496"/>
        <v>3559.7499999999945</v>
      </c>
      <c r="BW114" s="11">
        <f t="shared" si="1362"/>
        <v>-21192.791524918677</v>
      </c>
      <c r="BX114" s="6">
        <f t="shared" si="841"/>
        <v>3559.7499999999945</v>
      </c>
      <c r="BY114" s="11">
        <f t="shared" si="1363"/>
        <v>-21192.791524918677</v>
      </c>
      <c r="BZ114" s="72">
        <f t="shared" si="841"/>
        <v>3559.7499999999945</v>
      </c>
      <c r="CA114" s="11">
        <f t="shared" si="1364"/>
        <v>-21192.791524918677</v>
      </c>
      <c r="CB114" s="4"/>
    </row>
    <row r="115" spans="1:80">
      <c r="A115" s="18">
        <f t="shared" si="1076"/>
        <v>10</v>
      </c>
      <c r="B115" s="18">
        <f t="shared" si="897"/>
        <v>109</v>
      </c>
      <c r="C115" s="19">
        <f t="shared" si="912"/>
        <v>1482788.975399653</v>
      </c>
      <c r="D115" s="22">
        <f t="shared" si="913"/>
        <v>47863.661751499727</v>
      </c>
      <c r="E115" s="22">
        <f t="shared" si="880"/>
        <v>12388.932735442035</v>
      </c>
      <c r="F115" s="22">
        <f t="shared" si="1244"/>
        <v>35474.729016057696</v>
      </c>
      <c r="G115" s="23">
        <f t="shared" si="1245"/>
        <v>12388.932735442035</v>
      </c>
      <c r="H115" s="23">
        <f t="shared" si="881"/>
        <v>109</v>
      </c>
      <c r="I115" s="19">
        <f t="shared" si="882"/>
        <v>38783.205399462895</v>
      </c>
      <c r="J115" s="22">
        <f t="shared" si="898"/>
        <v>38783.205399462895</v>
      </c>
      <c r="K115" s="23">
        <f t="shared" si="899"/>
        <v>5468.426363421805</v>
      </c>
      <c r="L115" s="22">
        <f t="shared" si="914"/>
        <v>416.66666666666669</v>
      </c>
      <c r="M115" s="22">
        <f t="shared" si="915"/>
        <v>83.333333333333329</v>
      </c>
      <c r="N115" s="19">
        <f t="shared" si="916"/>
        <v>166.66666666666666</v>
      </c>
      <c r="O115" s="22">
        <f t="shared" si="917"/>
        <v>83.333333333333329</v>
      </c>
      <c r="P115" s="18">
        <f t="shared" si="1246"/>
        <v>11534.961619838867</v>
      </c>
      <c r="Q115" s="22">
        <f t="shared" si="883"/>
        <v>30363.498071559072</v>
      </c>
      <c r="R115" s="23">
        <f t="shared" si="884"/>
        <v>-19890.409828110871</v>
      </c>
      <c r="S115" s="4"/>
      <c r="T115" s="6">
        <f t="shared" si="918"/>
        <v>3590.1666666666611</v>
      </c>
      <c r="U115" s="20"/>
      <c r="V115" s="6">
        <f t="shared" si="918"/>
        <v>3590.1666666666611</v>
      </c>
      <c r="W115" s="20"/>
      <c r="X115" s="6">
        <f t="shared" si="918"/>
        <v>3590.1666666666611</v>
      </c>
      <c r="Y115" s="20"/>
      <c r="Z115" s="6">
        <f t="shared" si="919"/>
        <v>3590.1666666666611</v>
      </c>
      <c r="AA115" s="20"/>
      <c r="AB115" s="6">
        <f t="shared" ref="AB115:AD115" si="1497">AB114+(365/12)</f>
        <v>3590.1666666666611</v>
      </c>
      <c r="AC115" s="20"/>
      <c r="AD115" s="6">
        <f t="shared" si="1497"/>
        <v>3590.1666666666611</v>
      </c>
      <c r="AE115" s="20"/>
      <c r="AF115" s="6">
        <f t="shared" ref="AF115:AH115" si="1498">AF114+(365/12)</f>
        <v>3590.1666666666611</v>
      </c>
      <c r="AG115" s="20"/>
      <c r="AH115" s="6">
        <f t="shared" si="1498"/>
        <v>3590.1666666666611</v>
      </c>
      <c r="AI115" s="20"/>
      <c r="AJ115" s="6">
        <f t="shared" ref="AJ115:AL115" si="1499">AJ114+(365/12)</f>
        <v>3590.1666666666611</v>
      </c>
      <c r="AK115" s="20">
        <f>value*(1+appr)^(A115-1)-C115-IF((A115-1)&lt;=penaltyy,sqft*pamt,0)</f>
        <v>10306949.479600355</v>
      </c>
      <c r="AL115" s="6">
        <f t="shared" si="1499"/>
        <v>3590.1666666666611</v>
      </c>
      <c r="AM115" s="20">
        <f t="shared" ref="AM115:AM126" si="1500">R115</f>
        <v>-19890.409828110871</v>
      </c>
      <c r="AN115" s="6">
        <f t="shared" ref="AN115:AP115" si="1501">AN114+(365/12)</f>
        <v>3590.1666666666611</v>
      </c>
      <c r="AO115" s="20">
        <f t="shared" ref="AO115:AO126" si="1502">R115</f>
        <v>-19890.409828110871</v>
      </c>
      <c r="AP115" s="6">
        <f t="shared" si="1501"/>
        <v>3590.1666666666611</v>
      </c>
      <c r="AQ115" s="20">
        <f t="shared" ref="AQ115:AQ126" si="1503">R115</f>
        <v>-19890.409828110871</v>
      </c>
      <c r="AR115" s="6">
        <f t="shared" ref="AR115:AT115" si="1504">AR114+(365/12)</f>
        <v>3590.1666666666611</v>
      </c>
      <c r="AS115" s="20">
        <f t="shared" ref="AS115:AS126" si="1505">R115</f>
        <v>-19890.409828110871</v>
      </c>
      <c r="AT115" s="6">
        <f t="shared" si="1504"/>
        <v>3590.1666666666611</v>
      </c>
      <c r="AU115" s="20">
        <f t="shared" ref="AU115:AU126" si="1506">R115</f>
        <v>-19890.409828110871</v>
      </c>
      <c r="AV115" s="6">
        <f t="shared" ref="AV115:AX115" si="1507">AV114+(365/12)</f>
        <v>3590.1666666666611</v>
      </c>
      <c r="AW115" s="20">
        <f t="shared" ref="AW115:AW126" si="1508">R115</f>
        <v>-19890.409828110871</v>
      </c>
      <c r="AX115" s="6">
        <f t="shared" si="1507"/>
        <v>3590.1666666666611</v>
      </c>
      <c r="AY115" s="20">
        <f t="shared" ref="AY115:AY126" si="1509">R115</f>
        <v>-19890.409828110871</v>
      </c>
      <c r="AZ115" s="6">
        <f t="shared" ref="AZ115:BB115" si="1510">AZ114+(365/12)</f>
        <v>3590.1666666666611</v>
      </c>
      <c r="BA115" s="20">
        <f t="shared" ref="BA115:BA126" si="1511">R115</f>
        <v>-19890.409828110871</v>
      </c>
      <c r="BB115" s="6">
        <f t="shared" si="1510"/>
        <v>3590.1666666666611</v>
      </c>
      <c r="BC115" s="20">
        <f t="shared" ref="BC115:BC126" si="1512">R115</f>
        <v>-19890.409828110871</v>
      </c>
      <c r="BD115" s="6">
        <f t="shared" ref="BD115:BF115" si="1513">BD114+(365/12)</f>
        <v>3590.1666666666611</v>
      </c>
      <c r="BE115" s="20">
        <f t="shared" ref="BE115:BE126" si="1514">R115</f>
        <v>-19890.409828110871</v>
      </c>
      <c r="BF115" s="6">
        <f t="shared" si="1513"/>
        <v>3590.1666666666611</v>
      </c>
      <c r="BG115" s="20">
        <f t="shared" ref="BG115:BG126" si="1515">R115</f>
        <v>-19890.409828110871</v>
      </c>
      <c r="BH115" s="6">
        <f t="shared" ref="BH115:BJ115" si="1516">BH114+(365/12)</f>
        <v>3590.1666666666611</v>
      </c>
      <c r="BI115" s="20">
        <f t="shared" ref="BI115:BI126" si="1517">R115</f>
        <v>-19890.409828110871</v>
      </c>
      <c r="BJ115" s="6">
        <f t="shared" si="1516"/>
        <v>3590.1666666666611</v>
      </c>
      <c r="BK115" s="20">
        <f t="shared" ref="BK115:BK126" si="1518">R115</f>
        <v>-19890.409828110871</v>
      </c>
      <c r="BL115" s="6">
        <f t="shared" ref="BL115:BN115" si="1519">BL114+(365/12)</f>
        <v>3590.1666666666611</v>
      </c>
      <c r="BM115" s="20">
        <f t="shared" ref="BM115:BM126" si="1520">R115</f>
        <v>-19890.409828110871</v>
      </c>
      <c r="BN115" s="6">
        <f t="shared" si="1519"/>
        <v>3590.1666666666611</v>
      </c>
      <c r="BO115" s="20">
        <f t="shared" ref="BO115:BO126" si="1521">R115</f>
        <v>-19890.409828110871</v>
      </c>
      <c r="BP115" s="6">
        <f t="shared" ref="BP115:BR115" si="1522">BP114+(365/12)</f>
        <v>3590.1666666666611</v>
      </c>
      <c r="BQ115" s="20">
        <f t="shared" ref="BQ115:BQ126" si="1523">R115</f>
        <v>-19890.409828110871</v>
      </c>
      <c r="BR115" s="6">
        <f t="shared" si="1522"/>
        <v>3590.1666666666611</v>
      </c>
      <c r="BS115" s="20">
        <f t="shared" ref="BS115:BS126" si="1524">R115</f>
        <v>-19890.409828110871</v>
      </c>
      <c r="BT115" s="6">
        <f t="shared" ref="BT115:BV115" si="1525">BT114+(365/12)</f>
        <v>3590.1666666666611</v>
      </c>
      <c r="BU115" s="20">
        <f t="shared" ref="BU115:BU126" si="1526">R115</f>
        <v>-19890.409828110871</v>
      </c>
      <c r="BV115" s="6">
        <f t="shared" si="1525"/>
        <v>3590.1666666666611</v>
      </c>
      <c r="BW115" s="20">
        <f t="shared" ref="BW115:BW126" si="1527">R115</f>
        <v>-19890.409828110871</v>
      </c>
      <c r="BX115" s="6">
        <f t="shared" si="841"/>
        <v>3590.1666666666611</v>
      </c>
      <c r="BY115" s="20">
        <f t="shared" ref="BY115:BY126" si="1528">R115</f>
        <v>-19890.409828110871</v>
      </c>
      <c r="BZ115" s="72">
        <f t="shared" si="841"/>
        <v>3590.1666666666611</v>
      </c>
      <c r="CA115" s="20">
        <f t="shared" ref="CA115:CA126" si="1529">R115</f>
        <v>-19890.409828110871</v>
      </c>
      <c r="CB115" s="4"/>
    </row>
    <row r="116" spans="1:80">
      <c r="A116" s="1" t="str">
        <f t="shared" si="1076"/>
        <v/>
      </c>
      <c r="B116" s="1">
        <f t="shared" si="897"/>
        <v>110</v>
      </c>
      <c r="C116" s="13">
        <f t="shared" si="912"/>
        <v>1447314.2463835953</v>
      </c>
      <c r="D116" s="2">
        <f t="shared" si="913"/>
        <v>47863.661751499727</v>
      </c>
      <c r="E116" s="15">
        <f t="shared" si="880"/>
        <v>12092.535851678102</v>
      </c>
      <c r="F116" s="15">
        <f t="shared" si="1244"/>
        <v>35771.125899821622</v>
      </c>
      <c r="G116" s="21">
        <f t="shared" si="1245"/>
        <v>12092.535851678102</v>
      </c>
      <c r="H116" s="23">
        <f t="shared" si="881"/>
        <v>110</v>
      </c>
      <c r="I116" s="19">
        <f t="shared" si="882"/>
        <v>38783.205399462895</v>
      </c>
      <c r="J116" s="22">
        <f t="shared" si="898"/>
        <v>38783.205399462895</v>
      </c>
      <c r="K116" s="21">
        <f t="shared" si="899"/>
        <v>5468.426363421805</v>
      </c>
      <c r="L116" s="15">
        <f t="shared" si="914"/>
        <v>416.66666666666669</v>
      </c>
      <c r="M116" s="15">
        <f t="shared" si="915"/>
        <v>83.333333333333329</v>
      </c>
      <c r="N116" s="16">
        <f t="shared" si="916"/>
        <v>166.66666666666666</v>
      </c>
      <c r="O116" s="15">
        <f t="shared" si="917"/>
        <v>83.333333333333329</v>
      </c>
      <c r="P116" s="7">
        <f t="shared" si="1246"/>
        <v>11534.961619838867</v>
      </c>
      <c r="Q116" s="15">
        <f t="shared" si="883"/>
        <v>30363.498071559072</v>
      </c>
      <c r="R116" s="21">
        <f t="shared" si="884"/>
        <v>-19981.996465193926</v>
      </c>
      <c r="S116" s="4"/>
      <c r="T116" s="6">
        <f t="shared" si="918"/>
        <v>3620.5833333333276</v>
      </c>
      <c r="U116" s="10"/>
      <c r="V116" s="6">
        <f t="shared" si="918"/>
        <v>3620.5833333333276</v>
      </c>
      <c r="X116" s="6">
        <f t="shared" si="918"/>
        <v>3620.5833333333276</v>
      </c>
      <c r="Z116" s="6">
        <f t="shared" si="919"/>
        <v>3620.5833333333276</v>
      </c>
      <c r="AB116" s="6">
        <f t="shared" ref="AB116:AD116" si="1530">AB115+(365/12)</f>
        <v>3620.5833333333276</v>
      </c>
      <c r="AD116" s="6">
        <f t="shared" si="1530"/>
        <v>3620.5833333333276</v>
      </c>
      <c r="AF116" s="6">
        <f t="shared" ref="AF116:AH116" si="1531">AF115+(365/12)</f>
        <v>3620.5833333333276</v>
      </c>
      <c r="AH116" s="6">
        <f t="shared" si="1531"/>
        <v>3620.5833333333276</v>
      </c>
      <c r="AJ116" s="6">
        <f t="shared" ref="AJ116:AL116" si="1532">AJ115+(365/12)</f>
        <v>3620.5833333333276</v>
      </c>
      <c r="AL116" s="6">
        <f t="shared" si="1532"/>
        <v>3620.5833333333276</v>
      </c>
      <c r="AM116" s="11">
        <f t="shared" si="1500"/>
        <v>-19981.996465193926</v>
      </c>
      <c r="AN116" s="6">
        <f t="shared" ref="AN116:AP116" si="1533">AN115+(365/12)</f>
        <v>3620.5833333333276</v>
      </c>
      <c r="AO116" s="11">
        <f t="shared" si="1502"/>
        <v>-19981.996465193926</v>
      </c>
      <c r="AP116" s="6">
        <f t="shared" si="1533"/>
        <v>3620.5833333333276</v>
      </c>
      <c r="AQ116" s="11">
        <f t="shared" si="1503"/>
        <v>-19981.996465193926</v>
      </c>
      <c r="AR116" s="6">
        <f t="shared" ref="AR116:AT116" si="1534">AR115+(365/12)</f>
        <v>3620.5833333333276</v>
      </c>
      <c r="AS116" s="11">
        <f t="shared" si="1505"/>
        <v>-19981.996465193926</v>
      </c>
      <c r="AT116" s="6">
        <f t="shared" si="1534"/>
        <v>3620.5833333333276</v>
      </c>
      <c r="AU116" s="11">
        <f t="shared" si="1506"/>
        <v>-19981.996465193926</v>
      </c>
      <c r="AV116" s="6">
        <f t="shared" ref="AV116:AX116" si="1535">AV115+(365/12)</f>
        <v>3620.5833333333276</v>
      </c>
      <c r="AW116" s="11">
        <f t="shared" si="1508"/>
        <v>-19981.996465193926</v>
      </c>
      <c r="AX116" s="6">
        <f t="shared" si="1535"/>
        <v>3620.5833333333276</v>
      </c>
      <c r="AY116" s="11">
        <f t="shared" si="1509"/>
        <v>-19981.996465193926</v>
      </c>
      <c r="AZ116" s="6">
        <f t="shared" ref="AZ116:BB116" si="1536">AZ115+(365/12)</f>
        <v>3620.5833333333276</v>
      </c>
      <c r="BA116" s="11">
        <f t="shared" si="1511"/>
        <v>-19981.996465193926</v>
      </c>
      <c r="BB116" s="6">
        <f t="shared" si="1536"/>
        <v>3620.5833333333276</v>
      </c>
      <c r="BC116" s="11">
        <f t="shared" si="1512"/>
        <v>-19981.996465193926</v>
      </c>
      <c r="BD116" s="6">
        <f t="shared" ref="BD116:BF116" si="1537">BD115+(365/12)</f>
        <v>3620.5833333333276</v>
      </c>
      <c r="BE116" s="11">
        <f t="shared" si="1514"/>
        <v>-19981.996465193926</v>
      </c>
      <c r="BF116" s="6">
        <f t="shared" si="1537"/>
        <v>3620.5833333333276</v>
      </c>
      <c r="BG116" s="11">
        <f t="shared" si="1515"/>
        <v>-19981.996465193926</v>
      </c>
      <c r="BH116" s="6">
        <f t="shared" ref="BH116:BJ116" si="1538">BH115+(365/12)</f>
        <v>3620.5833333333276</v>
      </c>
      <c r="BI116" s="11">
        <f t="shared" si="1517"/>
        <v>-19981.996465193926</v>
      </c>
      <c r="BJ116" s="6">
        <f t="shared" si="1538"/>
        <v>3620.5833333333276</v>
      </c>
      <c r="BK116" s="11">
        <f t="shared" si="1518"/>
        <v>-19981.996465193926</v>
      </c>
      <c r="BL116" s="6">
        <f t="shared" ref="BL116:BN116" si="1539">BL115+(365/12)</f>
        <v>3620.5833333333276</v>
      </c>
      <c r="BM116" s="11">
        <f t="shared" si="1520"/>
        <v>-19981.996465193926</v>
      </c>
      <c r="BN116" s="6">
        <f t="shared" si="1539"/>
        <v>3620.5833333333276</v>
      </c>
      <c r="BO116" s="11">
        <f t="shared" si="1521"/>
        <v>-19981.996465193926</v>
      </c>
      <c r="BP116" s="6">
        <f t="shared" ref="BP116:BR116" si="1540">BP115+(365/12)</f>
        <v>3620.5833333333276</v>
      </c>
      <c r="BQ116" s="11">
        <f t="shared" si="1523"/>
        <v>-19981.996465193926</v>
      </c>
      <c r="BR116" s="6">
        <f t="shared" si="1540"/>
        <v>3620.5833333333276</v>
      </c>
      <c r="BS116" s="11">
        <f t="shared" si="1524"/>
        <v>-19981.996465193926</v>
      </c>
      <c r="BT116" s="6">
        <f t="shared" ref="BT116:BV116" si="1541">BT115+(365/12)</f>
        <v>3620.5833333333276</v>
      </c>
      <c r="BU116" s="11">
        <f t="shared" si="1526"/>
        <v>-19981.996465193926</v>
      </c>
      <c r="BV116" s="6">
        <f t="shared" si="1541"/>
        <v>3620.5833333333276</v>
      </c>
      <c r="BW116" s="11">
        <f t="shared" si="1527"/>
        <v>-19981.996465193926</v>
      </c>
      <c r="BX116" s="6">
        <f t="shared" si="841"/>
        <v>3620.5833333333276</v>
      </c>
      <c r="BY116" s="11">
        <f t="shared" si="1528"/>
        <v>-19981.996465193926</v>
      </c>
      <c r="BZ116" s="72">
        <f t="shared" si="841"/>
        <v>3620.5833333333276</v>
      </c>
      <c r="CA116" s="11">
        <f t="shared" si="1529"/>
        <v>-19981.996465193926</v>
      </c>
      <c r="CB116" s="4"/>
    </row>
    <row r="117" spans="1:80">
      <c r="A117" s="1" t="str">
        <f t="shared" si="1076"/>
        <v/>
      </c>
      <c r="B117" s="1">
        <f t="shared" si="897"/>
        <v>111</v>
      </c>
      <c r="C117" s="13">
        <f t="shared" si="912"/>
        <v>1411543.1204837738</v>
      </c>
      <c r="D117" s="2">
        <f t="shared" si="913"/>
        <v>47863.661751499727</v>
      </c>
      <c r="E117" s="15">
        <f t="shared" si="880"/>
        <v>11793.662525806178</v>
      </c>
      <c r="F117" s="15">
        <f t="shared" si="1244"/>
        <v>36069.999225693551</v>
      </c>
      <c r="G117" s="21">
        <f t="shared" si="1245"/>
        <v>11793.662525806178</v>
      </c>
      <c r="H117" s="23">
        <f t="shared" si="881"/>
        <v>111</v>
      </c>
      <c r="I117" s="19">
        <f t="shared" si="882"/>
        <v>38783.205399462895</v>
      </c>
      <c r="J117" s="22">
        <f t="shared" si="898"/>
        <v>38783.205399462895</v>
      </c>
      <c r="K117" s="21">
        <f t="shared" si="899"/>
        <v>5468.426363421805</v>
      </c>
      <c r="L117" s="15">
        <f t="shared" si="914"/>
        <v>416.66666666666669</v>
      </c>
      <c r="M117" s="15">
        <f t="shared" si="915"/>
        <v>83.333333333333329</v>
      </c>
      <c r="N117" s="16">
        <f t="shared" si="916"/>
        <v>166.66666666666666</v>
      </c>
      <c r="O117" s="15">
        <f t="shared" si="917"/>
        <v>83.333333333333329</v>
      </c>
      <c r="P117" s="7">
        <f t="shared" si="1246"/>
        <v>11534.961619838867</v>
      </c>
      <c r="Q117" s="15">
        <f t="shared" si="883"/>
        <v>30363.498071559072</v>
      </c>
      <c r="R117" s="21">
        <f t="shared" si="884"/>
        <v>-20074.348322888352</v>
      </c>
      <c r="S117" s="4"/>
      <c r="T117" s="6">
        <f t="shared" si="918"/>
        <v>3650.9999999999941</v>
      </c>
      <c r="U117" s="10"/>
      <c r="V117" s="6">
        <f t="shared" si="918"/>
        <v>3650.9999999999941</v>
      </c>
      <c r="X117" s="6">
        <f t="shared" si="918"/>
        <v>3650.9999999999941</v>
      </c>
      <c r="Z117" s="6">
        <f t="shared" si="919"/>
        <v>3650.9999999999941</v>
      </c>
      <c r="AB117" s="6">
        <f t="shared" ref="AB117:AD117" si="1542">AB116+(365/12)</f>
        <v>3650.9999999999941</v>
      </c>
      <c r="AD117" s="6">
        <f t="shared" si="1542"/>
        <v>3650.9999999999941</v>
      </c>
      <c r="AF117" s="6">
        <f t="shared" ref="AF117:AH117" si="1543">AF116+(365/12)</f>
        <v>3650.9999999999941</v>
      </c>
      <c r="AH117" s="6">
        <f t="shared" si="1543"/>
        <v>3650.9999999999941</v>
      </c>
      <c r="AJ117" s="6">
        <f t="shared" ref="AJ117:AL117" si="1544">AJ116+(365/12)</f>
        <v>3650.9999999999941</v>
      </c>
      <c r="AL117" s="6">
        <f t="shared" si="1544"/>
        <v>3650.9999999999941</v>
      </c>
      <c r="AM117" s="11">
        <f t="shared" si="1500"/>
        <v>-20074.348322888352</v>
      </c>
      <c r="AN117" s="6">
        <f t="shared" ref="AN117:AP117" si="1545">AN116+(365/12)</f>
        <v>3650.9999999999941</v>
      </c>
      <c r="AO117" s="11">
        <f t="shared" si="1502"/>
        <v>-20074.348322888352</v>
      </c>
      <c r="AP117" s="6">
        <f t="shared" si="1545"/>
        <v>3650.9999999999941</v>
      </c>
      <c r="AQ117" s="11">
        <f t="shared" si="1503"/>
        <v>-20074.348322888352</v>
      </c>
      <c r="AR117" s="6">
        <f t="shared" ref="AR117:AT117" si="1546">AR116+(365/12)</f>
        <v>3650.9999999999941</v>
      </c>
      <c r="AS117" s="11">
        <f t="shared" si="1505"/>
        <v>-20074.348322888352</v>
      </c>
      <c r="AT117" s="6">
        <f t="shared" si="1546"/>
        <v>3650.9999999999941</v>
      </c>
      <c r="AU117" s="11">
        <f t="shared" si="1506"/>
        <v>-20074.348322888352</v>
      </c>
      <c r="AV117" s="6">
        <f t="shared" ref="AV117:AX117" si="1547">AV116+(365/12)</f>
        <v>3650.9999999999941</v>
      </c>
      <c r="AW117" s="11">
        <f t="shared" si="1508"/>
        <v>-20074.348322888352</v>
      </c>
      <c r="AX117" s="6">
        <f t="shared" si="1547"/>
        <v>3650.9999999999941</v>
      </c>
      <c r="AY117" s="11">
        <f t="shared" si="1509"/>
        <v>-20074.348322888352</v>
      </c>
      <c r="AZ117" s="6">
        <f t="shared" ref="AZ117:BB117" si="1548">AZ116+(365/12)</f>
        <v>3650.9999999999941</v>
      </c>
      <c r="BA117" s="11">
        <f t="shared" si="1511"/>
        <v>-20074.348322888352</v>
      </c>
      <c r="BB117" s="6">
        <f t="shared" si="1548"/>
        <v>3650.9999999999941</v>
      </c>
      <c r="BC117" s="11">
        <f t="shared" si="1512"/>
        <v>-20074.348322888352</v>
      </c>
      <c r="BD117" s="6">
        <f t="shared" ref="BD117:BF117" si="1549">BD116+(365/12)</f>
        <v>3650.9999999999941</v>
      </c>
      <c r="BE117" s="11">
        <f t="shared" si="1514"/>
        <v>-20074.348322888352</v>
      </c>
      <c r="BF117" s="6">
        <f t="shared" si="1549"/>
        <v>3650.9999999999941</v>
      </c>
      <c r="BG117" s="11">
        <f t="shared" si="1515"/>
        <v>-20074.348322888352</v>
      </c>
      <c r="BH117" s="6">
        <f t="shared" ref="BH117:BJ117" si="1550">BH116+(365/12)</f>
        <v>3650.9999999999941</v>
      </c>
      <c r="BI117" s="11">
        <f t="shared" si="1517"/>
        <v>-20074.348322888352</v>
      </c>
      <c r="BJ117" s="6">
        <f t="shared" si="1550"/>
        <v>3650.9999999999941</v>
      </c>
      <c r="BK117" s="11">
        <f t="shared" si="1518"/>
        <v>-20074.348322888352</v>
      </c>
      <c r="BL117" s="6">
        <f t="shared" ref="BL117:BN117" si="1551">BL116+(365/12)</f>
        <v>3650.9999999999941</v>
      </c>
      <c r="BM117" s="11">
        <f t="shared" si="1520"/>
        <v>-20074.348322888352</v>
      </c>
      <c r="BN117" s="6">
        <f t="shared" si="1551"/>
        <v>3650.9999999999941</v>
      </c>
      <c r="BO117" s="11">
        <f t="shared" si="1521"/>
        <v>-20074.348322888352</v>
      </c>
      <c r="BP117" s="6">
        <f t="shared" ref="BP117:BR117" si="1552">BP116+(365/12)</f>
        <v>3650.9999999999941</v>
      </c>
      <c r="BQ117" s="11">
        <f t="shared" si="1523"/>
        <v>-20074.348322888352</v>
      </c>
      <c r="BR117" s="6">
        <f t="shared" si="1552"/>
        <v>3650.9999999999941</v>
      </c>
      <c r="BS117" s="11">
        <f t="shared" si="1524"/>
        <v>-20074.348322888352</v>
      </c>
      <c r="BT117" s="6">
        <f t="shared" ref="BT117:BV117" si="1553">BT116+(365/12)</f>
        <v>3650.9999999999941</v>
      </c>
      <c r="BU117" s="11">
        <f t="shared" si="1526"/>
        <v>-20074.348322888352</v>
      </c>
      <c r="BV117" s="6">
        <f t="shared" si="1553"/>
        <v>3650.9999999999941</v>
      </c>
      <c r="BW117" s="11">
        <f t="shared" si="1527"/>
        <v>-20074.348322888352</v>
      </c>
      <c r="BX117" s="6">
        <f t="shared" si="841"/>
        <v>3650.9999999999941</v>
      </c>
      <c r="BY117" s="11">
        <f t="shared" si="1528"/>
        <v>-20074.348322888352</v>
      </c>
      <c r="BZ117" s="72">
        <f t="shared" si="841"/>
        <v>3650.9999999999941</v>
      </c>
      <c r="CA117" s="11">
        <f t="shared" si="1529"/>
        <v>-20074.348322888352</v>
      </c>
      <c r="CB117" s="4"/>
    </row>
    <row r="118" spans="1:80">
      <c r="A118" s="1" t="str">
        <f t="shared" si="1076"/>
        <v/>
      </c>
      <c r="B118" s="1">
        <f t="shared" si="897"/>
        <v>112</v>
      </c>
      <c r="C118" s="13">
        <f t="shared" si="912"/>
        <v>1375473.1212580802</v>
      </c>
      <c r="D118" s="2">
        <f t="shared" si="913"/>
        <v>47863.661751499727</v>
      </c>
      <c r="E118" s="15">
        <f t="shared" si="880"/>
        <v>11492.292066766908</v>
      </c>
      <c r="F118" s="15">
        <f t="shared" si="1244"/>
        <v>36371.369684732817</v>
      </c>
      <c r="G118" s="21">
        <f t="shared" si="1245"/>
        <v>11492.292066766908</v>
      </c>
      <c r="H118" s="23">
        <f t="shared" si="881"/>
        <v>112</v>
      </c>
      <c r="I118" s="19">
        <f t="shared" si="882"/>
        <v>38783.205399462895</v>
      </c>
      <c r="J118" s="22">
        <f t="shared" si="898"/>
        <v>38783.205399462895</v>
      </c>
      <c r="K118" s="21">
        <f t="shared" si="899"/>
        <v>5468.426363421805</v>
      </c>
      <c r="L118" s="15">
        <f t="shared" si="914"/>
        <v>416.66666666666669</v>
      </c>
      <c r="M118" s="15">
        <f t="shared" si="915"/>
        <v>83.333333333333329</v>
      </c>
      <c r="N118" s="16">
        <f t="shared" si="916"/>
        <v>166.66666666666666</v>
      </c>
      <c r="O118" s="15">
        <f t="shared" si="917"/>
        <v>83.333333333333329</v>
      </c>
      <c r="P118" s="7">
        <f t="shared" si="1246"/>
        <v>11534.961619838867</v>
      </c>
      <c r="Q118" s="15">
        <f t="shared" si="883"/>
        <v>30363.498071559072</v>
      </c>
      <c r="R118" s="21">
        <f t="shared" si="884"/>
        <v>-20167.471794731482</v>
      </c>
      <c r="S118" s="4"/>
      <c r="T118" s="6">
        <f t="shared" si="918"/>
        <v>3681.4166666666606</v>
      </c>
      <c r="U118" s="10"/>
      <c r="V118" s="6">
        <f t="shared" si="918"/>
        <v>3681.4166666666606</v>
      </c>
      <c r="X118" s="6">
        <f t="shared" si="918"/>
        <v>3681.4166666666606</v>
      </c>
      <c r="Z118" s="6">
        <f t="shared" si="919"/>
        <v>3681.4166666666606</v>
      </c>
      <c r="AB118" s="6">
        <f t="shared" ref="AB118:AD118" si="1554">AB117+(365/12)</f>
        <v>3681.4166666666606</v>
      </c>
      <c r="AD118" s="6">
        <f t="shared" si="1554"/>
        <v>3681.4166666666606</v>
      </c>
      <c r="AF118" s="6">
        <f t="shared" ref="AF118:AH118" si="1555">AF117+(365/12)</f>
        <v>3681.4166666666606</v>
      </c>
      <c r="AH118" s="6">
        <f t="shared" si="1555"/>
        <v>3681.4166666666606</v>
      </c>
      <c r="AJ118" s="6">
        <f t="shared" ref="AJ118:AL118" si="1556">AJ117+(365/12)</f>
        <v>3681.4166666666606</v>
      </c>
      <c r="AL118" s="6">
        <f t="shared" si="1556"/>
        <v>3681.4166666666606</v>
      </c>
      <c r="AM118" s="11">
        <f t="shared" si="1500"/>
        <v>-20167.471794731482</v>
      </c>
      <c r="AN118" s="6">
        <f t="shared" ref="AN118:AP118" si="1557">AN117+(365/12)</f>
        <v>3681.4166666666606</v>
      </c>
      <c r="AO118" s="11">
        <f t="shared" si="1502"/>
        <v>-20167.471794731482</v>
      </c>
      <c r="AP118" s="6">
        <f t="shared" si="1557"/>
        <v>3681.4166666666606</v>
      </c>
      <c r="AQ118" s="11">
        <f t="shared" si="1503"/>
        <v>-20167.471794731482</v>
      </c>
      <c r="AR118" s="6">
        <f t="shared" ref="AR118:AT118" si="1558">AR117+(365/12)</f>
        <v>3681.4166666666606</v>
      </c>
      <c r="AS118" s="11">
        <f t="shared" si="1505"/>
        <v>-20167.471794731482</v>
      </c>
      <c r="AT118" s="6">
        <f t="shared" si="1558"/>
        <v>3681.4166666666606</v>
      </c>
      <c r="AU118" s="11">
        <f t="shared" si="1506"/>
        <v>-20167.471794731482</v>
      </c>
      <c r="AV118" s="6">
        <f t="shared" ref="AV118:AX118" si="1559">AV117+(365/12)</f>
        <v>3681.4166666666606</v>
      </c>
      <c r="AW118" s="11">
        <f t="shared" si="1508"/>
        <v>-20167.471794731482</v>
      </c>
      <c r="AX118" s="6">
        <f t="shared" si="1559"/>
        <v>3681.4166666666606</v>
      </c>
      <c r="AY118" s="11">
        <f t="shared" si="1509"/>
        <v>-20167.471794731482</v>
      </c>
      <c r="AZ118" s="6">
        <f t="shared" ref="AZ118:BB118" si="1560">AZ117+(365/12)</f>
        <v>3681.4166666666606</v>
      </c>
      <c r="BA118" s="11">
        <f t="shared" si="1511"/>
        <v>-20167.471794731482</v>
      </c>
      <c r="BB118" s="6">
        <f t="shared" si="1560"/>
        <v>3681.4166666666606</v>
      </c>
      <c r="BC118" s="11">
        <f t="shared" si="1512"/>
        <v>-20167.471794731482</v>
      </c>
      <c r="BD118" s="6">
        <f t="shared" ref="BD118:BF118" si="1561">BD117+(365/12)</f>
        <v>3681.4166666666606</v>
      </c>
      <c r="BE118" s="11">
        <f t="shared" si="1514"/>
        <v>-20167.471794731482</v>
      </c>
      <c r="BF118" s="6">
        <f t="shared" si="1561"/>
        <v>3681.4166666666606</v>
      </c>
      <c r="BG118" s="11">
        <f t="shared" si="1515"/>
        <v>-20167.471794731482</v>
      </c>
      <c r="BH118" s="6">
        <f t="shared" ref="BH118:BJ118" si="1562">BH117+(365/12)</f>
        <v>3681.4166666666606</v>
      </c>
      <c r="BI118" s="11">
        <f t="shared" si="1517"/>
        <v>-20167.471794731482</v>
      </c>
      <c r="BJ118" s="6">
        <f t="shared" si="1562"/>
        <v>3681.4166666666606</v>
      </c>
      <c r="BK118" s="11">
        <f t="shared" si="1518"/>
        <v>-20167.471794731482</v>
      </c>
      <c r="BL118" s="6">
        <f t="shared" ref="BL118:BN118" si="1563">BL117+(365/12)</f>
        <v>3681.4166666666606</v>
      </c>
      <c r="BM118" s="11">
        <f t="shared" si="1520"/>
        <v>-20167.471794731482</v>
      </c>
      <c r="BN118" s="6">
        <f t="shared" si="1563"/>
        <v>3681.4166666666606</v>
      </c>
      <c r="BO118" s="11">
        <f t="shared" si="1521"/>
        <v>-20167.471794731482</v>
      </c>
      <c r="BP118" s="6">
        <f t="shared" ref="BP118:BR118" si="1564">BP117+(365/12)</f>
        <v>3681.4166666666606</v>
      </c>
      <c r="BQ118" s="11">
        <f t="shared" si="1523"/>
        <v>-20167.471794731482</v>
      </c>
      <c r="BR118" s="6">
        <f t="shared" si="1564"/>
        <v>3681.4166666666606</v>
      </c>
      <c r="BS118" s="11">
        <f t="shared" si="1524"/>
        <v>-20167.471794731482</v>
      </c>
      <c r="BT118" s="6">
        <f t="shared" ref="BT118:BV118" si="1565">BT117+(365/12)</f>
        <v>3681.4166666666606</v>
      </c>
      <c r="BU118" s="11">
        <f t="shared" si="1526"/>
        <v>-20167.471794731482</v>
      </c>
      <c r="BV118" s="6">
        <f t="shared" si="1565"/>
        <v>3681.4166666666606</v>
      </c>
      <c r="BW118" s="11">
        <f t="shared" si="1527"/>
        <v>-20167.471794731482</v>
      </c>
      <c r="BX118" s="6">
        <f t="shared" si="841"/>
        <v>3681.4166666666606</v>
      </c>
      <c r="BY118" s="11">
        <f t="shared" si="1528"/>
        <v>-20167.471794731482</v>
      </c>
      <c r="BZ118" s="72">
        <f t="shared" si="841"/>
        <v>3681.4166666666606</v>
      </c>
      <c r="CA118" s="11">
        <f t="shared" si="1529"/>
        <v>-20167.471794731482</v>
      </c>
      <c r="CB118" s="4"/>
    </row>
    <row r="119" spans="1:80">
      <c r="A119" s="1" t="str">
        <f t="shared" si="1076"/>
        <v/>
      </c>
      <c r="B119" s="1">
        <f t="shared" si="897"/>
        <v>113</v>
      </c>
      <c r="C119" s="13">
        <f t="shared" si="912"/>
        <v>1339101.7515733475</v>
      </c>
      <c r="D119" s="2">
        <f t="shared" si="913"/>
        <v>47863.661751499727</v>
      </c>
      <c r="E119" s="15">
        <f t="shared" si="880"/>
        <v>11188.403610623915</v>
      </c>
      <c r="F119" s="15">
        <f t="shared" si="1244"/>
        <v>36675.258140875812</v>
      </c>
      <c r="G119" s="21">
        <f t="shared" si="1245"/>
        <v>11188.403610623915</v>
      </c>
      <c r="H119" s="23">
        <f t="shared" si="881"/>
        <v>113</v>
      </c>
      <c r="I119" s="19">
        <f t="shared" si="882"/>
        <v>38783.205399462895</v>
      </c>
      <c r="J119" s="22">
        <f t="shared" si="898"/>
        <v>38783.205399462895</v>
      </c>
      <c r="K119" s="21">
        <f t="shared" si="899"/>
        <v>5468.426363421805</v>
      </c>
      <c r="L119" s="15">
        <f t="shared" si="914"/>
        <v>416.66666666666669</v>
      </c>
      <c r="M119" s="15">
        <f t="shared" si="915"/>
        <v>83.333333333333329</v>
      </c>
      <c r="N119" s="16">
        <f t="shared" si="916"/>
        <v>166.66666666666666</v>
      </c>
      <c r="O119" s="15">
        <f t="shared" si="917"/>
        <v>83.333333333333329</v>
      </c>
      <c r="P119" s="7">
        <f t="shared" si="1246"/>
        <v>11534.961619838867</v>
      </c>
      <c r="Q119" s="15">
        <f t="shared" si="883"/>
        <v>30363.498071559072</v>
      </c>
      <c r="R119" s="21">
        <f t="shared" si="884"/>
        <v>-20261.373327679667</v>
      </c>
      <c r="S119" s="4"/>
      <c r="T119" s="6">
        <f t="shared" si="918"/>
        <v>3711.8333333333271</v>
      </c>
      <c r="U119" s="10"/>
      <c r="V119" s="6">
        <f t="shared" si="918"/>
        <v>3711.8333333333271</v>
      </c>
      <c r="X119" s="6">
        <f t="shared" si="918"/>
        <v>3711.8333333333271</v>
      </c>
      <c r="Z119" s="6">
        <f t="shared" si="919"/>
        <v>3711.8333333333271</v>
      </c>
      <c r="AB119" s="6">
        <f t="shared" ref="AB119:AD119" si="1566">AB118+(365/12)</f>
        <v>3711.8333333333271</v>
      </c>
      <c r="AD119" s="6">
        <f t="shared" si="1566"/>
        <v>3711.8333333333271</v>
      </c>
      <c r="AF119" s="6">
        <f t="shared" ref="AF119:AH119" si="1567">AF118+(365/12)</f>
        <v>3711.8333333333271</v>
      </c>
      <c r="AH119" s="6">
        <f t="shared" si="1567"/>
        <v>3711.8333333333271</v>
      </c>
      <c r="AJ119" s="6">
        <f t="shared" ref="AJ119:AL119" si="1568">AJ118+(365/12)</f>
        <v>3711.8333333333271</v>
      </c>
      <c r="AL119" s="6">
        <f t="shared" si="1568"/>
        <v>3711.8333333333271</v>
      </c>
      <c r="AM119" s="11">
        <f t="shared" si="1500"/>
        <v>-20261.373327679667</v>
      </c>
      <c r="AN119" s="6">
        <f t="shared" ref="AN119:AP119" si="1569">AN118+(365/12)</f>
        <v>3711.8333333333271</v>
      </c>
      <c r="AO119" s="11">
        <f t="shared" si="1502"/>
        <v>-20261.373327679667</v>
      </c>
      <c r="AP119" s="6">
        <f t="shared" si="1569"/>
        <v>3711.8333333333271</v>
      </c>
      <c r="AQ119" s="11">
        <f t="shared" si="1503"/>
        <v>-20261.373327679667</v>
      </c>
      <c r="AR119" s="6">
        <f t="shared" ref="AR119:AT119" si="1570">AR118+(365/12)</f>
        <v>3711.8333333333271</v>
      </c>
      <c r="AS119" s="11">
        <f t="shared" si="1505"/>
        <v>-20261.373327679667</v>
      </c>
      <c r="AT119" s="6">
        <f t="shared" si="1570"/>
        <v>3711.8333333333271</v>
      </c>
      <c r="AU119" s="11">
        <f t="shared" si="1506"/>
        <v>-20261.373327679667</v>
      </c>
      <c r="AV119" s="6">
        <f t="shared" ref="AV119:AX119" si="1571">AV118+(365/12)</f>
        <v>3711.8333333333271</v>
      </c>
      <c r="AW119" s="11">
        <f t="shared" si="1508"/>
        <v>-20261.373327679667</v>
      </c>
      <c r="AX119" s="6">
        <f t="shared" si="1571"/>
        <v>3711.8333333333271</v>
      </c>
      <c r="AY119" s="11">
        <f t="shared" si="1509"/>
        <v>-20261.373327679667</v>
      </c>
      <c r="AZ119" s="6">
        <f t="shared" ref="AZ119:BB119" si="1572">AZ118+(365/12)</f>
        <v>3711.8333333333271</v>
      </c>
      <c r="BA119" s="11">
        <f t="shared" si="1511"/>
        <v>-20261.373327679667</v>
      </c>
      <c r="BB119" s="6">
        <f t="shared" si="1572"/>
        <v>3711.8333333333271</v>
      </c>
      <c r="BC119" s="11">
        <f t="shared" si="1512"/>
        <v>-20261.373327679667</v>
      </c>
      <c r="BD119" s="6">
        <f t="shared" ref="BD119:BF119" si="1573">BD118+(365/12)</f>
        <v>3711.8333333333271</v>
      </c>
      <c r="BE119" s="11">
        <f t="shared" si="1514"/>
        <v>-20261.373327679667</v>
      </c>
      <c r="BF119" s="6">
        <f t="shared" si="1573"/>
        <v>3711.8333333333271</v>
      </c>
      <c r="BG119" s="11">
        <f t="shared" si="1515"/>
        <v>-20261.373327679667</v>
      </c>
      <c r="BH119" s="6">
        <f t="shared" ref="BH119:BJ119" si="1574">BH118+(365/12)</f>
        <v>3711.8333333333271</v>
      </c>
      <c r="BI119" s="11">
        <f t="shared" si="1517"/>
        <v>-20261.373327679667</v>
      </c>
      <c r="BJ119" s="6">
        <f t="shared" si="1574"/>
        <v>3711.8333333333271</v>
      </c>
      <c r="BK119" s="11">
        <f t="shared" si="1518"/>
        <v>-20261.373327679667</v>
      </c>
      <c r="BL119" s="6">
        <f t="shared" ref="BL119:BN119" si="1575">BL118+(365/12)</f>
        <v>3711.8333333333271</v>
      </c>
      <c r="BM119" s="11">
        <f t="shared" si="1520"/>
        <v>-20261.373327679667</v>
      </c>
      <c r="BN119" s="6">
        <f t="shared" si="1575"/>
        <v>3711.8333333333271</v>
      </c>
      <c r="BO119" s="11">
        <f t="shared" si="1521"/>
        <v>-20261.373327679667</v>
      </c>
      <c r="BP119" s="6">
        <f t="shared" ref="BP119:BR119" si="1576">BP118+(365/12)</f>
        <v>3711.8333333333271</v>
      </c>
      <c r="BQ119" s="11">
        <f t="shared" si="1523"/>
        <v>-20261.373327679667</v>
      </c>
      <c r="BR119" s="6">
        <f t="shared" si="1576"/>
        <v>3711.8333333333271</v>
      </c>
      <c r="BS119" s="11">
        <f t="shared" si="1524"/>
        <v>-20261.373327679667</v>
      </c>
      <c r="BT119" s="6">
        <f t="shared" ref="BT119:BV119" si="1577">BT118+(365/12)</f>
        <v>3711.8333333333271</v>
      </c>
      <c r="BU119" s="11">
        <f t="shared" si="1526"/>
        <v>-20261.373327679667</v>
      </c>
      <c r="BV119" s="6">
        <f t="shared" si="1577"/>
        <v>3711.8333333333271</v>
      </c>
      <c r="BW119" s="11">
        <f t="shared" si="1527"/>
        <v>-20261.373327679667</v>
      </c>
      <c r="BX119" s="6">
        <f t="shared" si="841"/>
        <v>3711.8333333333271</v>
      </c>
      <c r="BY119" s="11">
        <f t="shared" si="1528"/>
        <v>-20261.373327679667</v>
      </c>
      <c r="BZ119" s="72">
        <f t="shared" si="841"/>
        <v>3711.8333333333271</v>
      </c>
      <c r="CA119" s="11">
        <f t="shared" si="1529"/>
        <v>-20261.373327679667</v>
      </c>
      <c r="CB119" s="4"/>
    </row>
    <row r="120" spans="1:80">
      <c r="A120" s="1" t="str">
        <f t="shared" si="1076"/>
        <v/>
      </c>
      <c r="B120" s="1">
        <f t="shared" si="897"/>
        <v>114</v>
      </c>
      <c r="C120" s="13">
        <f t="shared" si="912"/>
        <v>1302426.4934324718</v>
      </c>
      <c r="D120" s="2">
        <f t="shared" si="913"/>
        <v>47863.661751499727</v>
      </c>
      <c r="E120" s="15">
        <f t="shared" si="880"/>
        <v>10881.976119119388</v>
      </c>
      <c r="F120" s="15">
        <f t="shared" si="1244"/>
        <v>36981.685632380337</v>
      </c>
      <c r="G120" s="21">
        <f t="shared" si="1245"/>
        <v>10881.976119119388</v>
      </c>
      <c r="H120" s="23">
        <f t="shared" si="881"/>
        <v>114</v>
      </c>
      <c r="I120" s="19">
        <f t="shared" si="882"/>
        <v>38783.205399462895</v>
      </c>
      <c r="J120" s="22">
        <f t="shared" si="898"/>
        <v>38783.205399462895</v>
      </c>
      <c r="K120" s="21">
        <f t="shared" si="899"/>
        <v>5468.426363421805</v>
      </c>
      <c r="L120" s="15">
        <f t="shared" si="914"/>
        <v>416.66666666666669</v>
      </c>
      <c r="M120" s="15">
        <f t="shared" si="915"/>
        <v>83.333333333333329</v>
      </c>
      <c r="N120" s="16">
        <f t="shared" si="916"/>
        <v>166.66666666666666</v>
      </c>
      <c r="O120" s="15">
        <f t="shared" si="917"/>
        <v>83.333333333333329</v>
      </c>
      <c r="P120" s="7">
        <f t="shared" si="1246"/>
        <v>11534.961619838867</v>
      </c>
      <c r="Q120" s="15">
        <f t="shared" si="883"/>
        <v>30363.498071559072</v>
      </c>
      <c r="R120" s="21">
        <f t="shared" si="884"/>
        <v>-20356.059422554568</v>
      </c>
      <c r="S120" s="4"/>
      <c r="T120" s="6">
        <f t="shared" si="918"/>
        <v>3742.2499999999936</v>
      </c>
      <c r="U120" s="10"/>
      <c r="V120" s="6">
        <f t="shared" si="918"/>
        <v>3742.2499999999936</v>
      </c>
      <c r="X120" s="6">
        <f t="shared" si="918"/>
        <v>3742.2499999999936</v>
      </c>
      <c r="Z120" s="6">
        <f t="shared" si="919"/>
        <v>3742.2499999999936</v>
      </c>
      <c r="AB120" s="6">
        <f t="shared" ref="AB120:AD120" si="1578">AB119+(365/12)</f>
        <v>3742.2499999999936</v>
      </c>
      <c r="AD120" s="6">
        <f t="shared" si="1578"/>
        <v>3742.2499999999936</v>
      </c>
      <c r="AF120" s="6">
        <f t="shared" ref="AF120:AH120" si="1579">AF119+(365/12)</f>
        <v>3742.2499999999936</v>
      </c>
      <c r="AH120" s="6">
        <f t="shared" si="1579"/>
        <v>3742.2499999999936</v>
      </c>
      <c r="AJ120" s="6">
        <f t="shared" ref="AJ120:AL120" si="1580">AJ119+(365/12)</f>
        <v>3742.2499999999936</v>
      </c>
      <c r="AL120" s="6">
        <f t="shared" si="1580"/>
        <v>3742.2499999999936</v>
      </c>
      <c r="AM120" s="11">
        <f t="shared" si="1500"/>
        <v>-20356.059422554568</v>
      </c>
      <c r="AN120" s="6">
        <f t="shared" ref="AN120:AP120" si="1581">AN119+(365/12)</f>
        <v>3742.2499999999936</v>
      </c>
      <c r="AO120" s="11">
        <f t="shared" si="1502"/>
        <v>-20356.059422554568</v>
      </c>
      <c r="AP120" s="6">
        <f t="shared" si="1581"/>
        <v>3742.2499999999936</v>
      </c>
      <c r="AQ120" s="11">
        <f t="shared" si="1503"/>
        <v>-20356.059422554568</v>
      </c>
      <c r="AR120" s="6">
        <f t="shared" ref="AR120:AT120" si="1582">AR119+(365/12)</f>
        <v>3742.2499999999936</v>
      </c>
      <c r="AS120" s="11">
        <f t="shared" si="1505"/>
        <v>-20356.059422554568</v>
      </c>
      <c r="AT120" s="6">
        <f t="shared" si="1582"/>
        <v>3742.2499999999936</v>
      </c>
      <c r="AU120" s="11">
        <f t="shared" si="1506"/>
        <v>-20356.059422554568</v>
      </c>
      <c r="AV120" s="6">
        <f t="shared" ref="AV120:AX120" si="1583">AV119+(365/12)</f>
        <v>3742.2499999999936</v>
      </c>
      <c r="AW120" s="11">
        <f t="shared" si="1508"/>
        <v>-20356.059422554568</v>
      </c>
      <c r="AX120" s="6">
        <f t="shared" si="1583"/>
        <v>3742.2499999999936</v>
      </c>
      <c r="AY120" s="11">
        <f t="shared" si="1509"/>
        <v>-20356.059422554568</v>
      </c>
      <c r="AZ120" s="6">
        <f t="shared" ref="AZ120:BB120" si="1584">AZ119+(365/12)</f>
        <v>3742.2499999999936</v>
      </c>
      <c r="BA120" s="11">
        <f t="shared" si="1511"/>
        <v>-20356.059422554568</v>
      </c>
      <c r="BB120" s="6">
        <f t="shared" si="1584"/>
        <v>3742.2499999999936</v>
      </c>
      <c r="BC120" s="11">
        <f t="shared" si="1512"/>
        <v>-20356.059422554568</v>
      </c>
      <c r="BD120" s="6">
        <f t="shared" ref="BD120:BF120" si="1585">BD119+(365/12)</f>
        <v>3742.2499999999936</v>
      </c>
      <c r="BE120" s="11">
        <f t="shared" si="1514"/>
        <v>-20356.059422554568</v>
      </c>
      <c r="BF120" s="6">
        <f t="shared" si="1585"/>
        <v>3742.2499999999936</v>
      </c>
      <c r="BG120" s="11">
        <f t="shared" si="1515"/>
        <v>-20356.059422554568</v>
      </c>
      <c r="BH120" s="6">
        <f t="shared" ref="BH120:BJ120" si="1586">BH119+(365/12)</f>
        <v>3742.2499999999936</v>
      </c>
      <c r="BI120" s="11">
        <f t="shared" si="1517"/>
        <v>-20356.059422554568</v>
      </c>
      <c r="BJ120" s="6">
        <f t="shared" si="1586"/>
        <v>3742.2499999999936</v>
      </c>
      <c r="BK120" s="11">
        <f t="shared" si="1518"/>
        <v>-20356.059422554568</v>
      </c>
      <c r="BL120" s="6">
        <f t="shared" ref="BL120:BN120" si="1587">BL119+(365/12)</f>
        <v>3742.2499999999936</v>
      </c>
      <c r="BM120" s="11">
        <f t="shared" si="1520"/>
        <v>-20356.059422554568</v>
      </c>
      <c r="BN120" s="6">
        <f t="shared" si="1587"/>
        <v>3742.2499999999936</v>
      </c>
      <c r="BO120" s="11">
        <f t="shared" si="1521"/>
        <v>-20356.059422554568</v>
      </c>
      <c r="BP120" s="6">
        <f t="shared" ref="BP120:BR120" si="1588">BP119+(365/12)</f>
        <v>3742.2499999999936</v>
      </c>
      <c r="BQ120" s="11">
        <f t="shared" si="1523"/>
        <v>-20356.059422554568</v>
      </c>
      <c r="BR120" s="6">
        <f t="shared" si="1588"/>
        <v>3742.2499999999936</v>
      </c>
      <c r="BS120" s="11">
        <f t="shared" si="1524"/>
        <v>-20356.059422554568</v>
      </c>
      <c r="BT120" s="6">
        <f t="shared" ref="BT120:BV120" si="1589">BT119+(365/12)</f>
        <v>3742.2499999999936</v>
      </c>
      <c r="BU120" s="11">
        <f t="shared" si="1526"/>
        <v>-20356.059422554568</v>
      </c>
      <c r="BV120" s="6">
        <f t="shared" si="1589"/>
        <v>3742.2499999999936</v>
      </c>
      <c r="BW120" s="11">
        <f t="shared" si="1527"/>
        <v>-20356.059422554568</v>
      </c>
      <c r="BX120" s="6">
        <f t="shared" si="841"/>
        <v>3742.2499999999936</v>
      </c>
      <c r="BY120" s="11">
        <f t="shared" si="1528"/>
        <v>-20356.059422554568</v>
      </c>
      <c r="BZ120" s="72">
        <f t="shared" si="841"/>
        <v>3742.2499999999936</v>
      </c>
      <c r="CA120" s="11">
        <f t="shared" si="1529"/>
        <v>-20356.059422554568</v>
      </c>
      <c r="CB120" s="4"/>
    </row>
    <row r="121" spans="1:80">
      <c r="A121" s="1" t="str">
        <f t="shared" si="1076"/>
        <v/>
      </c>
      <c r="B121" s="1">
        <f t="shared" si="897"/>
        <v>115</v>
      </c>
      <c r="C121" s="13">
        <f t="shared" si="912"/>
        <v>1265444.8078000913</v>
      </c>
      <c r="D121" s="2">
        <f t="shared" si="913"/>
        <v>47863.661751499727</v>
      </c>
      <c r="E121" s="15">
        <f t="shared" si="880"/>
        <v>10572.988378217595</v>
      </c>
      <c r="F121" s="15">
        <f t="shared" si="1244"/>
        <v>37290.67337328213</v>
      </c>
      <c r="G121" s="21">
        <f t="shared" si="1245"/>
        <v>10572.988378217595</v>
      </c>
      <c r="H121" s="23">
        <f t="shared" si="881"/>
        <v>115</v>
      </c>
      <c r="I121" s="19">
        <f t="shared" si="882"/>
        <v>38783.205399462895</v>
      </c>
      <c r="J121" s="22">
        <f t="shared" si="898"/>
        <v>38783.205399462895</v>
      </c>
      <c r="K121" s="21">
        <f t="shared" si="899"/>
        <v>5468.426363421805</v>
      </c>
      <c r="L121" s="15">
        <f t="shared" si="914"/>
        <v>416.66666666666669</v>
      </c>
      <c r="M121" s="15">
        <f t="shared" si="915"/>
        <v>83.333333333333329</v>
      </c>
      <c r="N121" s="16">
        <f t="shared" si="916"/>
        <v>166.66666666666666</v>
      </c>
      <c r="O121" s="15">
        <f t="shared" si="917"/>
        <v>83.333333333333329</v>
      </c>
      <c r="P121" s="7">
        <f t="shared" si="1246"/>
        <v>11534.961619838867</v>
      </c>
      <c r="Q121" s="15">
        <f t="shared" si="883"/>
        <v>30363.498071559072</v>
      </c>
      <c r="R121" s="21">
        <f t="shared" si="884"/>
        <v>-20451.536634493223</v>
      </c>
      <c r="S121" s="4"/>
      <c r="T121" s="6">
        <f t="shared" si="918"/>
        <v>3772.6666666666601</v>
      </c>
      <c r="U121" s="10"/>
      <c r="V121" s="6">
        <f t="shared" si="918"/>
        <v>3772.6666666666601</v>
      </c>
      <c r="X121" s="6">
        <f t="shared" si="918"/>
        <v>3772.6666666666601</v>
      </c>
      <c r="Z121" s="6">
        <f t="shared" si="919"/>
        <v>3772.6666666666601</v>
      </c>
      <c r="AB121" s="6">
        <f t="shared" ref="AB121:AD121" si="1590">AB120+(365/12)</f>
        <v>3772.6666666666601</v>
      </c>
      <c r="AD121" s="6">
        <f t="shared" si="1590"/>
        <v>3772.6666666666601</v>
      </c>
      <c r="AF121" s="6">
        <f t="shared" ref="AF121:AH121" si="1591">AF120+(365/12)</f>
        <v>3772.6666666666601</v>
      </c>
      <c r="AH121" s="6">
        <f t="shared" si="1591"/>
        <v>3772.6666666666601</v>
      </c>
      <c r="AJ121" s="6">
        <f t="shared" ref="AJ121:AL121" si="1592">AJ120+(365/12)</f>
        <v>3772.6666666666601</v>
      </c>
      <c r="AL121" s="6">
        <f t="shared" si="1592"/>
        <v>3772.6666666666601</v>
      </c>
      <c r="AM121" s="11">
        <f t="shared" si="1500"/>
        <v>-20451.536634493223</v>
      </c>
      <c r="AN121" s="6">
        <f t="shared" ref="AN121:AP121" si="1593">AN120+(365/12)</f>
        <v>3772.6666666666601</v>
      </c>
      <c r="AO121" s="11">
        <f t="shared" si="1502"/>
        <v>-20451.536634493223</v>
      </c>
      <c r="AP121" s="6">
        <f t="shared" si="1593"/>
        <v>3772.6666666666601</v>
      </c>
      <c r="AQ121" s="11">
        <f t="shared" si="1503"/>
        <v>-20451.536634493223</v>
      </c>
      <c r="AR121" s="6">
        <f t="shared" ref="AR121:AT121" si="1594">AR120+(365/12)</f>
        <v>3772.6666666666601</v>
      </c>
      <c r="AS121" s="11">
        <f t="shared" si="1505"/>
        <v>-20451.536634493223</v>
      </c>
      <c r="AT121" s="6">
        <f t="shared" si="1594"/>
        <v>3772.6666666666601</v>
      </c>
      <c r="AU121" s="11">
        <f t="shared" si="1506"/>
        <v>-20451.536634493223</v>
      </c>
      <c r="AV121" s="6">
        <f t="shared" ref="AV121:AX121" si="1595">AV120+(365/12)</f>
        <v>3772.6666666666601</v>
      </c>
      <c r="AW121" s="11">
        <f t="shared" si="1508"/>
        <v>-20451.536634493223</v>
      </c>
      <c r="AX121" s="6">
        <f t="shared" si="1595"/>
        <v>3772.6666666666601</v>
      </c>
      <c r="AY121" s="11">
        <f t="shared" si="1509"/>
        <v>-20451.536634493223</v>
      </c>
      <c r="AZ121" s="6">
        <f t="shared" ref="AZ121:BB121" si="1596">AZ120+(365/12)</f>
        <v>3772.6666666666601</v>
      </c>
      <c r="BA121" s="11">
        <f t="shared" si="1511"/>
        <v>-20451.536634493223</v>
      </c>
      <c r="BB121" s="6">
        <f t="shared" si="1596"/>
        <v>3772.6666666666601</v>
      </c>
      <c r="BC121" s="11">
        <f t="shared" si="1512"/>
        <v>-20451.536634493223</v>
      </c>
      <c r="BD121" s="6">
        <f t="shared" ref="BD121:BF121" si="1597">BD120+(365/12)</f>
        <v>3772.6666666666601</v>
      </c>
      <c r="BE121" s="11">
        <f t="shared" si="1514"/>
        <v>-20451.536634493223</v>
      </c>
      <c r="BF121" s="6">
        <f t="shared" si="1597"/>
        <v>3772.6666666666601</v>
      </c>
      <c r="BG121" s="11">
        <f t="shared" si="1515"/>
        <v>-20451.536634493223</v>
      </c>
      <c r="BH121" s="6">
        <f t="shared" ref="BH121:BJ121" si="1598">BH120+(365/12)</f>
        <v>3772.6666666666601</v>
      </c>
      <c r="BI121" s="11">
        <f t="shared" si="1517"/>
        <v>-20451.536634493223</v>
      </c>
      <c r="BJ121" s="6">
        <f t="shared" si="1598"/>
        <v>3772.6666666666601</v>
      </c>
      <c r="BK121" s="11">
        <f t="shared" si="1518"/>
        <v>-20451.536634493223</v>
      </c>
      <c r="BL121" s="6">
        <f t="shared" ref="BL121:BN121" si="1599">BL120+(365/12)</f>
        <v>3772.6666666666601</v>
      </c>
      <c r="BM121" s="11">
        <f t="shared" si="1520"/>
        <v>-20451.536634493223</v>
      </c>
      <c r="BN121" s="6">
        <f t="shared" si="1599"/>
        <v>3772.6666666666601</v>
      </c>
      <c r="BO121" s="11">
        <f t="shared" si="1521"/>
        <v>-20451.536634493223</v>
      </c>
      <c r="BP121" s="6">
        <f t="shared" ref="BP121:BR121" si="1600">BP120+(365/12)</f>
        <v>3772.6666666666601</v>
      </c>
      <c r="BQ121" s="11">
        <f t="shared" si="1523"/>
        <v>-20451.536634493223</v>
      </c>
      <c r="BR121" s="6">
        <f t="shared" si="1600"/>
        <v>3772.6666666666601</v>
      </c>
      <c r="BS121" s="11">
        <f t="shared" si="1524"/>
        <v>-20451.536634493223</v>
      </c>
      <c r="BT121" s="6">
        <f t="shared" ref="BT121:BV121" si="1601">BT120+(365/12)</f>
        <v>3772.6666666666601</v>
      </c>
      <c r="BU121" s="11">
        <f t="shared" si="1526"/>
        <v>-20451.536634493223</v>
      </c>
      <c r="BV121" s="6">
        <f t="shared" si="1601"/>
        <v>3772.6666666666601</v>
      </c>
      <c r="BW121" s="11">
        <f t="shared" si="1527"/>
        <v>-20451.536634493223</v>
      </c>
      <c r="BX121" s="6">
        <f t="shared" si="841"/>
        <v>3772.6666666666601</v>
      </c>
      <c r="BY121" s="11">
        <f t="shared" si="1528"/>
        <v>-20451.536634493223</v>
      </c>
      <c r="BZ121" s="72">
        <f t="shared" si="841"/>
        <v>3772.6666666666601</v>
      </c>
      <c r="CA121" s="11">
        <f t="shared" si="1529"/>
        <v>-20451.536634493223</v>
      </c>
      <c r="CB121" s="4"/>
    </row>
    <row r="122" spans="1:80">
      <c r="A122" s="1" t="str">
        <f t="shared" si="1076"/>
        <v/>
      </c>
      <c r="B122" s="1">
        <f t="shared" si="897"/>
        <v>116</v>
      </c>
      <c r="C122" s="13">
        <f t="shared" si="912"/>
        <v>1228154.1344268091</v>
      </c>
      <c r="D122" s="2">
        <f t="shared" si="913"/>
        <v>47863.661751499727</v>
      </c>
      <c r="E122" s="15">
        <f t="shared" si="880"/>
        <v>10261.418996636232</v>
      </c>
      <c r="F122" s="15">
        <f t="shared" si="1244"/>
        <v>37602.242754863495</v>
      </c>
      <c r="G122" s="21">
        <f t="shared" si="1245"/>
        <v>10261.418996636232</v>
      </c>
      <c r="H122" s="23">
        <f t="shared" si="881"/>
        <v>116</v>
      </c>
      <c r="I122" s="19">
        <f t="shared" si="882"/>
        <v>38783.205399462895</v>
      </c>
      <c r="J122" s="22">
        <f t="shared" si="898"/>
        <v>38783.205399462895</v>
      </c>
      <c r="K122" s="21">
        <f t="shared" si="899"/>
        <v>5468.426363421805</v>
      </c>
      <c r="L122" s="15">
        <f t="shared" si="914"/>
        <v>416.66666666666669</v>
      </c>
      <c r="M122" s="15">
        <f t="shared" si="915"/>
        <v>83.333333333333329</v>
      </c>
      <c r="N122" s="16">
        <f t="shared" si="916"/>
        <v>166.66666666666666</v>
      </c>
      <c r="O122" s="15">
        <f t="shared" si="917"/>
        <v>83.333333333333329</v>
      </c>
      <c r="P122" s="7">
        <f t="shared" si="1246"/>
        <v>11534.961619838867</v>
      </c>
      <c r="Q122" s="15">
        <f t="shared" si="883"/>
        <v>30363.498071559072</v>
      </c>
      <c r="R122" s="21">
        <f t="shared" si="884"/>
        <v>-20547.811573401861</v>
      </c>
      <c r="S122" s="4"/>
      <c r="T122" s="6">
        <f t="shared" si="918"/>
        <v>3803.0833333333267</v>
      </c>
      <c r="U122" s="10"/>
      <c r="V122" s="6">
        <f t="shared" si="918"/>
        <v>3803.0833333333267</v>
      </c>
      <c r="X122" s="6">
        <f t="shared" si="918"/>
        <v>3803.0833333333267</v>
      </c>
      <c r="Z122" s="6">
        <f t="shared" si="919"/>
        <v>3803.0833333333267</v>
      </c>
      <c r="AB122" s="6">
        <f t="shared" ref="AB122:AD122" si="1602">AB121+(365/12)</f>
        <v>3803.0833333333267</v>
      </c>
      <c r="AD122" s="6">
        <f t="shared" si="1602"/>
        <v>3803.0833333333267</v>
      </c>
      <c r="AF122" s="6">
        <f t="shared" ref="AF122:AH122" si="1603">AF121+(365/12)</f>
        <v>3803.0833333333267</v>
      </c>
      <c r="AH122" s="6">
        <f t="shared" si="1603"/>
        <v>3803.0833333333267</v>
      </c>
      <c r="AJ122" s="6">
        <f t="shared" ref="AJ122:AL122" si="1604">AJ121+(365/12)</f>
        <v>3803.0833333333267</v>
      </c>
      <c r="AL122" s="6">
        <f t="shared" si="1604"/>
        <v>3803.0833333333267</v>
      </c>
      <c r="AM122" s="11">
        <f t="shared" si="1500"/>
        <v>-20547.811573401861</v>
      </c>
      <c r="AN122" s="6">
        <f t="shared" ref="AN122:AP122" si="1605">AN121+(365/12)</f>
        <v>3803.0833333333267</v>
      </c>
      <c r="AO122" s="11">
        <f t="shared" si="1502"/>
        <v>-20547.811573401861</v>
      </c>
      <c r="AP122" s="6">
        <f t="shared" si="1605"/>
        <v>3803.0833333333267</v>
      </c>
      <c r="AQ122" s="11">
        <f t="shared" si="1503"/>
        <v>-20547.811573401861</v>
      </c>
      <c r="AR122" s="6">
        <f t="shared" ref="AR122:AT122" si="1606">AR121+(365/12)</f>
        <v>3803.0833333333267</v>
      </c>
      <c r="AS122" s="11">
        <f t="shared" si="1505"/>
        <v>-20547.811573401861</v>
      </c>
      <c r="AT122" s="6">
        <f t="shared" si="1606"/>
        <v>3803.0833333333267</v>
      </c>
      <c r="AU122" s="11">
        <f t="shared" si="1506"/>
        <v>-20547.811573401861</v>
      </c>
      <c r="AV122" s="6">
        <f t="shared" ref="AV122:AX122" si="1607">AV121+(365/12)</f>
        <v>3803.0833333333267</v>
      </c>
      <c r="AW122" s="11">
        <f t="shared" si="1508"/>
        <v>-20547.811573401861</v>
      </c>
      <c r="AX122" s="6">
        <f t="shared" si="1607"/>
        <v>3803.0833333333267</v>
      </c>
      <c r="AY122" s="11">
        <f t="shared" si="1509"/>
        <v>-20547.811573401861</v>
      </c>
      <c r="AZ122" s="6">
        <f t="shared" ref="AZ122:BB122" si="1608">AZ121+(365/12)</f>
        <v>3803.0833333333267</v>
      </c>
      <c r="BA122" s="11">
        <f t="shared" si="1511"/>
        <v>-20547.811573401861</v>
      </c>
      <c r="BB122" s="6">
        <f t="shared" si="1608"/>
        <v>3803.0833333333267</v>
      </c>
      <c r="BC122" s="11">
        <f t="shared" si="1512"/>
        <v>-20547.811573401861</v>
      </c>
      <c r="BD122" s="6">
        <f t="shared" ref="BD122:BF122" si="1609">BD121+(365/12)</f>
        <v>3803.0833333333267</v>
      </c>
      <c r="BE122" s="11">
        <f t="shared" si="1514"/>
        <v>-20547.811573401861</v>
      </c>
      <c r="BF122" s="6">
        <f t="shared" si="1609"/>
        <v>3803.0833333333267</v>
      </c>
      <c r="BG122" s="11">
        <f t="shared" si="1515"/>
        <v>-20547.811573401861</v>
      </c>
      <c r="BH122" s="6">
        <f t="shared" ref="BH122:BJ122" si="1610">BH121+(365/12)</f>
        <v>3803.0833333333267</v>
      </c>
      <c r="BI122" s="11">
        <f t="shared" si="1517"/>
        <v>-20547.811573401861</v>
      </c>
      <c r="BJ122" s="6">
        <f t="shared" si="1610"/>
        <v>3803.0833333333267</v>
      </c>
      <c r="BK122" s="11">
        <f t="shared" si="1518"/>
        <v>-20547.811573401861</v>
      </c>
      <c r="BL122" s="6">
        <f t="shared" ref="BL122:BN122" si="1611">BL121+(365/12)</f>
        <v>3803.0833333333267</v>
      </c>
      <c r="BM122" s="11">
        <f t="shared" si="1520"/>
        <v>-20547.811573401861</v>
      </c>
      <c r="BN122" s="6">
        <f t="shared" si="1611"/>
        <v>3803.0833333333267</v>
      </c>
      <c r="BO122" s="11">
        <f t="shared" si="1521"/>
        <v>-20547.811573401861</v>
      </c>
      <c r="BP122" s="6">
        <f t="shared" ref="BP122:BR122" si="1612">BP121+(365/12)</f>
        <v>3803.0833333333267</v>
      </c>
      <c r="BQ122" s="11">
        <f t="shared" si="1523"/>
        <v>-20547.811573401861</v>
      </c>
      <c r="BR122" s="6">
        <f t="shared" si="1612"/>
        <v>3803.0833333333267</v>
      </c>
      <c r="BS122" s="11">
        <f t="shared" si="1524"/>
        <v>-20547.811573401861</v>
      </c>
      <c r="BT122" s="6">
        <f t="shared" ref="BT122:BV122" si="1613">BT121+(365/12)</f>
        <v>3803.0833333333267</v>
      </c>
      <c r="BU122" s="11">
        <f t="shared" si="1526"/>
        <v>-20547.811573401861</v>
      </c>
      <c r="BV122" s="6">
        <f t="shared" si="1613"/>
        <v>3803.0833333333267</v>
      </c>
      <c r="BW122" s="11">
        <f t="shared" si="1527"/>
        <v>-20547.811573401861</v>
      </c>
      <c r="BX122" s="6">
        <f t="shared" si="841"/>
        <v>3803.0833333333267</v>
      </c>
      <c r="BY122" s="11">
        <f t="shared" si="1528"/>
        <v>-20547.811573401861</v>
      </c>
      <c r="BZ122" s="72">
        <f t="shared" si="841"/>
        <v>3803.0833333333267</v>
      </c>
      <c r="CA122" s="11">
        <f t="shared" si="1529"/>
        <v>-20547.811573401861</v>
      </c>
      <c r="CB122" s="4"/>
    </row>
    <row r="123" spans="1:80">
      <c r="A123" s="1" t="str">
        <f t="shared" si="1076"/>
        <v/>
      </c>
      <c r="B123" s="1">
        <f t="shared" si="897"/>
        <v>117</v>
      </c>
      <c r="C123" s="13">
        <f t="shared" si="912"/>
        <v>1190551.8916719456</v>
      </c>
      <c r="D123" s="2">
        <f t="shared" si="913"/>
        <v>47863.661751499727</v>
      </c>
      <c r="E123" s="15">
        <f t="shared" si="880"/>
        <v>9947.2464043655036</v>
      </c>
      <c r="F123" s="15">
        <f t="shared" si="1244"/>
        <v>37916.415347134222</v>
      </c>
      <c r="G123" s="21">
        <f t="shared" si="1245"/>
        <v>9947.2464043655036</v>
      </c>
      <c r="H123" s="23">
        <f t="shared" si="881"/>
        <v>117</v>
      </c>
      <c r="I123" s="19">
        <f t="shared" si="882"/>
        <v>38783.205399462895</v>
      </c>
      <c r="J123" s="22">
        <f t="shared" si="898"/>
        <v>38783.205399462895</v>
      </c>
      <c r="K123" s="21">
        <f t="shared" si="899"/>
        <v>5468.426363421805</v>
      </c>
      <c r="L123" s="15">
        <f t="shared" si="914"/>
        <v>416.66666666666669</v>
      </c>
      <c r="M123" s="15">
        <f t="shared" si="915"/>
        <v>83.333333333333329</v>
      </c>
      <c r="N123" s="16">
        <f t="shared" si="916"/>
        <v>166.66666666666666</v>
      </c>
      <c r="O123" s="15">
        <f t="shared" si="917"/>
        <v>83.333333333333329</v>
      </c>
      <c r="P123" s="7">
        <f t="shared" si="1246"/>
        <v>11534.961619838867</v>
      </c>
      <c r="Q123" s="15">
        <f t="shared" si="883"/>
        <v>30363.498071559072</v>
      </c>
      <c r="R123" s="21">
        <f t="shared" si="884"/>
        <v>-20644.890904413518</v>
      </c>
      <c r="S123" s="4"/>
      <c r="T123" s="6">
        <f t="shared" si="918"/>
        <v>3833.4999999999932</v>
      </c>
      <c r="U123" s="10"/>
      <c r="V123" s="6">
        <f t="shared" si="918"/>
        <v>3833.4999999999932</v>
      </c>
      <c r="X123" s="6">
        <f t="shared" si="918"/>
        <v>3833.4999999999932</v>
      </c>
      <c r="Z123" s="6">
        <f t="shared" si="919"/>
        <v>3833.4999999999932</v>
      </c>
      <c r="AB123" s="6">
        <f t="shared" ref="AB123:AD123" si="1614">AB122+(365/12)</f>
        <v>3833.4999999999932</v>
      </c>
      <c r="AD123" s="6">
        <f t="shared" si="1614"/>
        <v>3833.4999999999932</v>
      </c>
      <c r="AF123" s="6">
        <f t="shared" ref="AF123:AH123" si="1615">AF122+(365/12)</f>
        <v>3833.4999999999932</v>
      </c>
      <c r="AH123" s="6">
        <f t="shared" si="1615"/>
        <v>3833.4999999999932</v>
      </c>
      <c r="AJ123" s="6">
        <f t="shared" ref="AJ123:AL123" si="1616">AJ122+(365/12)</f>
        <v>3833.4999999999932</v>
      </c>
      <c r="AL123" s="6">
        <f t="shared" si="1616"/>
        <v>3833.4999999999932</v>
      </c>
      <c r="AM123" s="11">
        <f t="shared" si="1500"/>
        <v>-20644.890904413518</v>
      </c>
      <c r="AN123" s="6">
        <f t="shared" ref="AN123:AP123" si="1617">AN122+(365/12)</f>
        <v>3833.4999999999932</v>
      </c>
      <c r="AO123" s="11">
        <f t="shared" si="1502"/>
        <v>-20644.890904413518</v>
      </c>
      <c r="AP123" s="6">
        <f t="shared" si="1617"/>
        <v>3833.4999999999932</v>
      </c>
      <c r="AQ123" s="11">
        <f t="shared" si="1503"/>
        <v>-20644.890904413518</v>
      </c>
      <c r="AR123" s="6">
        <f t="shared" ref="AR123:AT123" si="1618">AR122+(365/12)</f>
        <v>3833.4999999999932</v>
      </c>
      <c r="AS123" s="11">
        <f t="shared" si="1505"/>
        <v>-20644.890904413518</v>
      </c>
      <c r="AT123" s="6">
        <f t="shared" si="1618"/>
        <v>3833.4999999999932</v>
      </c>
      <c r="AU123" s="11">
        <f t="shared" si="1506"/>
        <v>-20644.890904413518</v>
      </c>
      <c r="AV123" s="6">
        <f t="shared" ref="AV123:AX123" si="1619">AV122+(365/12)</f>
        <v>3833.4999999999932</v>
      </c>
      <c r="AW123" s="11">
        <f t="shared" si="1508"/>
        <v>-20644.890904413518</v>
      </c>
      <c r="AX123" s="6">
        <f t="shared" si="1619"/>
        <v>3833.4999999999932</v>
      </c>
      <c r="AY123" s="11">
        <f t="shared" si="1509"/>
        <v>-20644.890904413518</v>
      </c>
      <c r="AZ123" s="6">
        <f t="shared" ref="AZ123:BB123" si="1620">AZ122+(365/12)</f>
        <v>3833.4999999999932</v>
      </c>
      <c r="BA123" s="11">
        <f t="shared" si="1511"/>
        <v>-20644.890904413518</v>
      </c>
      <c r="BB123" s="6">
        <f t="shared" si="1620"/>
        <v>3833.4999999999932</v>
      </c>
      <c r="BC123" s="11">
        <f t="shared" si="1512"/>
        <v>-20644.890904413518</v>
      </c>
      <c r="BD123" s="6">
        <f t="shared" ref="BD123:BF123" si="1621">BD122+(365/12)</f>
        <v>3833.4999999999932</v>
      </c>
      <c r="BE123" s="11">
        <f t="shared" si="1514"/>
        <v>-20644.890904413518</v>
      </c>
      <c r="BF123" s="6">
        <f t="shared" si="1621"/>
        <v>3833.4999999999932</v>
      </c>
      <c r="BG123" s="11">
        <f t="shared" si="1515"/>
        <v>-20644.890904413518</v>
      </c>
      <c r="BH123" s="6">
        <f t="shared" ref="BH123:BJ123" si="1622">BH122+(365/12)</f>
        <v>3833.4999999999932</v>
      </c>
      <c r="BI123" s="11">
        <f t="shared" si="1517"/>
        <v>-20644.890904413518</v>
      </c>
      <c r="BJ123" s="6">
        <f t="shared" si="1622"/>
        <v>3833.4999999999932</v>
      </c>
      <c r="BK123" s="11">
        <f t="shared" si="1518"/>
        <v>-20644.890904413518</v>
      </c>
      <c r="BL123" s="6">
        <f t="shared" ref="BL123:BN123" si="1623">BL122+(365/12)</f>
        <v>3833.4999999999932</v>
      </c>
      <c r="BM123" s="11">
        <f t="shared" si="1520"/>
        <v>-20644.890904413518</v>
      </c>
      <c r="BN123" s="6">
        <f t="shared" si="1623"/>
        <v>3833.4999999999932</v>
      </c>
      <c r="BO123" s="11">
        <f t="shared" si="1521"/>
        <v>-20644.890904413518</v>
      </c>
      <c r="BP123" s="6">
        <f t="shared" ref="BP123:BR123" si="1624">BP122+(365/12)</f>
        <v>3833.4999999999932</v>
      </c>
      <c r="BQ123" s="11">
        <f t="shared" si="1523"/>
        <v>-20644.890904413518</v>
      </c>
      <c r="BR123" s="6">
        <f t="shared" si="1624"/>
        <v>3833.4999999999932</v>
      </c>
      <c r="BS123" s="11">
        <f t="shared" si="1524"/>
        <v>-20644.890904413518</v>
      </c>
      <c r="BT123" s="6">
        <f t="shared" ref="BT123:BV123" si="1625">BT122+(365/12)</f>
        <v>3833.4999999999932</v>
      </c>
      <c r="BU123" s="11">
        <f t="shared" si="1526"/>
        <v>-20644.890904413518</v>
      </c>
      <c r="BV123" s="6">
        <f t="shared" si="1625"/>
        <v>3833.4999999999932</v>
      </c>
      <c r="BW123" s="11">
        <f t="shared" si="1527"/>
        <v>-20644.890904413518</v>
      </c>
      <c r="BX123" s="6">
        <f t="shared" si="841"/>
        <v>3833.4999999999932</v>
      </c>
      <c r="BY123" s="11">
        <f t="shared" si="1528"/>
        <v>-20644.890904413518</v>
      </c>
      <c r="BZ123" s="72">
        <f t="shared" si="841"/>
        <v>3833.4999999999932</v>
      </c>
      <c r="CA123" s="11">
        <f t="shared" si="1529"/>
        <v>-20644.890904413518</v>
      </c>
      <c r="CB123" s="4"/>
    </row>
    <row r="124" spans="1:80">
      <c r="A124" s="1" t="str">
        <f t="shared" si="1076"/>
        <v/>
      </c>
      <c r="B124" s="1">
        <f t="shared" si="897"/>
        <v>118</v>
      </c>
      <c r="C124" s="13">
        <f t="shared" si="912"/>
        <v>1152635.4763248113</v>
      </c>
      <c r="D124" s="2">
        <f t="shared" si="913"/>
        <v>47863.661751499727</v>
      </c>
      <c r="E124" s="15">
        <f t="shared" si="880"/>
        <v>9630.4488511748223</v>
      </c>
      <c r="F124" s="15">
        <f t="shared" si="1244"/>
        <v>38233.212900324907</v>
      </c>
      <c r="G124" s="21">
        <f t="shared" si="1245"/>
        <v>9630.4488511748223</v>
      </c>
      <c r="H124" s="23">
        <f t="shared" si="881"/>
        <v>118</v>
      </c>
      <c r="I124" s="19">
        <f t="shared" si="882"/>
        <v>38783.205399462895</v>
      </c>
      <c r="J124" s="22">
        <f t="shared" si="898"/>
        <v>38783.205399462895</v>
      </c>
      <c r="K124" s="21">
        <f t="shared" si="899"/>
        <v>5468.426363421805</v>
      </c>
      <c r="L124" s="15">
        <f t="shared" si="914"/>
        <v>416.66666666666669</v>
      </c>
      <c r="M124" s="15">
        <f t="shared" si="915"/>
        <v>83.333333333333329</v>
      </c>
      <c r="N124" s="16">
        <f t="shared" si="916"/>
        <v>166.66666666666666</v>
      </c>
      <c r="O124" s="15">
        <f t="shared" si="917"/>
        <v>83.333333333333329</v>
      </c>
      <c r="P124" s="7">
        <f t="shared" si="1246"/>
        <v>11534.961619838867</v>
      </c>
      <c r="Q124" s="15">
        <f t="shared" si="883"/>
        <v>30363.498071559072</v>
      </c>
      <c r="R124" s="21">
        <f t="shared" si="884"/>
        <v>-20742.781348349443</v>
      </c>
      <c r="S124" s="4"/>
      <c r="T124" s="6">
        <f t="shared" si="918"/>
        <v>3863.9166666666597</v>
      </c>
      <c r="U124" s="10"/>
      <c r="V124" s="6">
        <f t="shared" si="918"/>
        <v>3863.9166666666597</v>
      </c>
      <c r="X124" s="6">
        <f t="shared" si="918"/>
        <v>3863.9166666666597</v>
      </c>
      <c r="Z124" s="6">
        <f t="shared" si="919"/>
        <v>3863.9166666666597</v>
      </c>
      <c r="AB124" s="6">
        <f t="shared" ref="AB124:AD124" si="1626">AB123+(365/12)</f>
        <v>3863.9166666666597</v>
      </c>
      <c r="AD124" s="6">
        <f t="shared" si="1626"/>
        <v>3863.9166666666597</v>
      </c>
      <c r="AF124" s="6">
        <f t="shared" ref="AF124:AH124" si="1627">AF123+(365/12)</f>
        <v>3863.9166666666597</v>
      </c>
      <c r="AH124" s="6">
        <f t="shared" si="1627"/>
        <v>3863.9166666666597</v>
      </c>
      <c r="AJ124" s="6">
        <f t="shared" ref="AJ124:AL124" si="1628">AJ123+(365/12)</f>
        <v>3863.9166666666597</v>
      </c>
      <c r="AL124" s="6">
        <f t="shared" si="1628"/>
        <v>3863.9166666666597</v>
      </c>
      <c r="AM124" s="11">
        <f t="shared" si="1500"/>
        <v>-20742.781348349443</v>
      </c>
      <c r="AN124" s="6">
        <f t="shared" ref="AN124:AP124" si="1629">AN123+(365/12)</f>
        <v>3863.9166666666597</v>
      </c>
      <c r="AO124" s="11">
        <f t="shared" si="1502"/>
        <v>-20742.781348349443</v>
      </c>
      <c r="AP124" s="6">
        <f t="shared" si="1629"/>
        <v>3863.9166666666597</v>
      </c>
      <c r="AQ124" s="11">
        <f t="shared" si="1503"/>
        <v>-20742.781348349443</v>
      </c>
      <c r="AR124" s="6">
        <f t="shared" ref="AR124:AT124" si="1630">AR123+(365/12)</f>
        <v>3863.9166666666597</v>
      </c>
      <c r="AS124" s="11">
        <f t="shared" si="1505"/>
        <v>-20742.781348349443</v>
      </c>
      <c r="AT124" s="6">
        <f t="shared" si="1630"/>
        <v>3863.9166666666597</v>
      </c>
      <c r="AU124" s="11">
        <f t="shared" si="1506"/>
        <v>-20742.781348349443</v>
      </c>
      <c r="AV124" s="6">
        <f t="shared" ref="AV124:AX124" si="1631">AV123+(365/12)</f>
        <v>3863.9166666666597</v>
      </c>
      <c r="AW124" s="11">
        <f t="shared" si="1508"/>
        <v>-20742.781348349443</v>
      </c>
      <c r="AX124" s="6">
        <f t="shared" si="1631"/>
        <v>3863.9166666666597</v>
      </c>
      <c r="AY124" s="11">
        <f t="shared" si="1509"/>
        <v>-20742.781348349443</v>
      </c>
      <c r="AZ124" s="6">
        <f t="shared" ref="AZ124:BB124" si="1632">AZ123+(365/12)</f>
        <v>3863.9166666666597</v>
      </c>
      <c r="BA124" s="11">
        <f t="shared" si="1511"/>
        <v>-20742.781348349443</v>
      </c>
      <c r="BB124" s="6">
        <f t="shared" si="1632"/>
        <v>3863.9166666666597</v>
      </c>
      <c r="BC124" s="11">
        <f t="shared" si="1512"/>
        <v>-20742.781348349443</v>
      </c>
      <c r="BD124" s="6">
        <f t="shared" ref="BD124:BF124" si="1633">BD123+(365/12)</f>
        <v>3863.9166666666597</v>
      </c>
      <c r="BE124" s="11">
        <f t="shared" si="1514"/>
        <v>-20742.781348349443</v>
      </c>
      <c r="BF124" s="6">
        <f t="shared" si="1633"/>
        <v>3863.9166666666597</v>
      </c>
      <c r="BG124" s="11">
        <f t="shared" si="1515"/>
        <v>-20742.781348349443</v>
      </c>
      <c r="BH124" s="6">
        <f t="shared" ref="BH124:BJ124" si="1634">BH123+(365/12)</f>
        <v>3863.9166666666597</v>
      </c>
      <c r="BI124" s="11">
        <f t="shared" si="1517"/>
        <v>-20742.781348349443</v>
      </c>
      <c r="BJ124" s="6">
        <f t="shared" si="1634"/>
        <v>3863.9166666666597</v>
      </c>
      <c r="BK124" s="11">
        <f t="shared" si="1518"/>
        <v>-20742.781348349443</v>
      </c>
      <c r="BL124" s="6">
        <f t="shared" ref="BL124:BN124" si="1635">BL123+(365/12)</f>
        <v>3863.9166666666597</v>
      </c>
      <c r="BM124" s="11">
        <f t="shared" si="1520"/>
        <v>-20742.781348349443</v>
      </c>
      <c r="BN124" s="6">
        <f t="shared" si="1635"/>
        <v>3863.9166666666597</v>
      </c>
      <c r="BO124" s="11">
        <f t="shared" si="1521"/>
        <v>-20742.781348349443</v>
      </c>
      <c r="BP124" s="6">
        <f t="shared" ref="BP124:BR124" si="1636">BP123+(365/12)</f>
        <v>3863.9166666666597</v>
      </c>
      <c r="BQ124" s="11">
        <f t="shared" si="1523"/>
        <v>-20742.781348349443</v>
      </c>
      <c r="BR124" s="6">
        <f t="shared" si="1636"/>
        <v>3863.9166666666597</v>
      </c>
      <c r="BS124" s="11">
        <f t="shared" si="1524"/>
        <v>-20742.781348349443</v>
      </c>
      <c r="BT124" s="6">
        <f t="shared" ref="BT124:BV124" si="1637">BT123+(365/12)</f>
        <v>3863.9166666666597</v>
      </c>
      <c r="BU124" s="11">
        <f t="shared" si="1526"/>
        <v>-20742.781348349443</v>
      </c>
      <c r="BV124" s="6">
        <f t="shared" si="1637"/>
        <v>3863.9166666666597</v>
      </c>
      <c r="BW124" s="11">
        <f t="shared" si="1527"/>
        <v>-20742.781348349443</v>
      </c>
      <c r="BX124" s="6">
        <f t="shared" si="841"/>
        <v>3863.9166666666597</v>
      </c>
      <c r="BY124" s="11">
        <f t="shared" si="1528"/>
        <v>-20742.781348349443</v>
      </c>
      <c r="BZ124" s="72">
        <f t="shared" si="841"/>
        <v>3863.9166666666597</v>
      </c>
      <c r="CA124" s="11">
        <f t="shared" si="1529"/>
        <v>-20742.781348349443</v>
      </c>
      <c r="CB124" s="4"/>
    </row>
    <row r="125" spans="1:80">
      <c r="A125" s="1" t="str">
        <f t="shared" si="1076"/>
        <v/>
      </c>
      <c r="B125" s="1">
        <f t="shared" si="897"/>
        <v>119</v>
      </c>
      <c r="C125" s="13">
        <f t="shared" si="912"/>
        <v>1114402.2634244864</v>
      </c>
      <c r="D125" s="2">
        <f t="shared" si="913"/>
        <v>47863.661751499727</v>
      </c>
      <c r="E125" s="15">
        <f t="shared" si="880"/>
        <v>9311.0044051070363</v>
      </c>
      <c r="F125" s="15">
        <f t="shared" si="1244"/>
        <v>38552.657346392691</v>
      </c>
      <c r="G125" s="21">
        <f t="shared" si="1245"/>
        <v>9311.0044051070363</v>
      </c>
      <c r="H125" s="23">
        <f t="shared" si="881"/>
        <v>119</v>
      </c>
      <c r="I125" s="19">
        <f t="shared" si="882"/>
        <v>38783.205399462895</v>
      </c>
      <c r="J125" s="22">
        <f t="shared" si="898"/>
        <v>38783.205399462895</v>
      </c>
      <c r="K125" s="21">
        <f t="shared" si="899"/>
        <v>5468.426363421805</v>
      </c>
      <c r="L125" s="15">
        <f t="shared" si="914"/>
        <v>416.66666666666669</v>
      </c>
      <c r="M125" s="15">
        <f t="shared" si="915"/>
        <v>83.333333333333329</v>
      </c>
      <c r="N125" s="16">
        <f t="shared" si="916"/>
        <v>166.66666666666666</v>
      </c>
      <c r="O125" s="15">
        <f t="shared" si="917"/>
        <v>83.333333333333329</v>
      </c>
      <c r="P125" s="7">
        <f t="shared" si="1246"/>
        <v>11534.961619838867</v>
      </c>
      <c r="Q125" s="15">
        <f t="shared" si="883"/>
        <v>30363.498071559072</v>
      </c>
      <c r="R125" s="21">
        <f t="shared" si="884"/>
        <v>-20841.489682184383</v>
      </c>
      <c r="S125" s="4"/>
      <c r="T125" s="6">
        <f t="shared" si="918"/>
        <v>3894.3333333333262</v>
      </c>
      <c r="U125" s="10"/>
      <c r="V125" s="6">
        <f t="shared" si="918"/>
        <v>3894.3333333333262</v>
      </c>
      <c r="X125" s="6">
        <f t="shared" si="918"/>
        <v>3894.3333333333262</v>
      </c>
      <c r="Z125" s="6">
        <f t="shared" si="919"/>
        <v>3894.3333333333262</v>
      </c>
      <c r="AB125" s="6">
        <f t="shared" ref="AB125:AD125" si="1638">AB124+(365/12)</f>
        <v>3894.3333333333262</v>
      </c>
      <c r="AD125" s="6">
        <f t="shared" si="1638"/>
        <v>3894.3333333333262</v>
      </c>
      <c r="AF125" s="6">
        <f t="shared" ref="AF125:AH125" si="1639">AF124+(365/12)</f>
        <v>3894.3333333333262</v>
      </c>
      <c r="AH125" s="6">
        <f t="shared" si="1639"/>
        <v>3894.3333333333262</v>
      </c>
      <c r="AJ125" s="6">
        <f t="shared" ref="AJ125:AL125" si="1640">AJ124+(365/12)</f>
        <v>3894.3333333333262</v>
      </c>
      <c r="AL125" s="6">
        <f t="shared" si="1640"/>
        <v>3894.3333333333262</v>
      </c>
      <c r="AM125" s="11">
        <f t="shared" si="1500"/>
        <v>-20841.489682184383</v>
      </c>
      <c r="AN125" s="6">
        <f t="shared" ref="AN125:AP125" si="1641">AN124+(365/12)</f>
        <v>3894.3333333333262</v>
      </c>
      <c r="AO125" s="11">
        <f t="shared" si="1502"/>
        <v>-20841.489682184383</v>
      </c>
      <c r="AP125" s="6">
        <f t="shared" si="1641"/>
        <v>3894.3333333333262</v>
      </c>
      <c r="AQ125" s="11">
        <f t="shared" si="1503"/>
        <v>-20841.489682184383</v>
      </c>
      <c r="AR125" s="6">
        <f t="shared" ref="AR125:AT125" si="1642">AR124+(365/12)</f>
        <v>3894.3333333333262</v>
      </c>
      <c r="AS125" s="11">
        <f t="shared" si="1505"/>
        <v>-20841.489682184383</v>
      </c>
      <c r="AT125" s="6">
        <f t="shared" si="1642"/>
        <v>3894.3333333333262</v>
      </c>
      <c r="AU125" s="11">
        <f t="shared" si="1506"/>
        <v>-20841.489682184383</v>
      </c>
      <c r="AV125" s="6">
        <f t="shared" ref="AV125:AX125" si="1643">AV124+(365/12)</f>
        <v>3894.3333333333262</v>
      </c>
      <c r="AW125" s="11">
        <f t="shared" si="1508"/>
        <v>-20841.489682184383</v>
      </c>
      <c r="AX125" s="6">
        <f t="shared" si="1643"/>
        <v>3894.3333333333262</v>
      </c>
      <c r="AY125" s="11">
        <f t="shared" si="1509"/>
        <v>-20841.489682184383</v>
      </c>
      <c r="AZ125" s="6">
        <f t="shared" ref="AZ125:BB125" si="1644">AZ124+(365/12)</f>
        <v>3894.3333333333262</v>
      </c>
      <c r="BA125" s="11">
        <f t="shared" si="1511"/>
        <v>-20841.489682184383</v>
      </c>
      <c r="BB125" s="6">
        <f t="shared" si="1644"/>
        <v>3894.3333333333262</v>
      </c>
      <c r="BC125" s="11">
        <f t="shared" si="1512"/>
        <v>-20841.489682184383</v>
      </c>
      <c r="BD125" s="6">
        <f t="shared" ref="BD125:BF125" si="1645">BD124+(365/12)</f>
        <v>3894.3333333333262</v>
      </c>
      <c r="BE125" s="11">
        <f t="shared" si="1514"/>
        <v>-20841.489682184383</v>
      </c>
      <c r="BF125" s="6">
        <f t="shared" si="1645"/>
        <v>3894.3333333333262</v>
      </c>
      <c r="BG125" s="11">
        <f t="shared" si="1515"/>
        <v>-20841.489682184383</v>
      </c>
      <c r="BH125" s="6">
        <f t="shared" ref="BH125:BJ125" si="1646">BH124+(365/12)</f>
        <v>3894.3333333333262</v>
      </c>
      <c r="BI125" s="11">
        <f t="shared" si="1517"/>
        <v>-20841.489682184383</v>
      </c>
      <c r="BJ125" s="6">
        <f t="shared" si="1646"/>
        <v>3894.3333333333262</v>
      </c>
      <c r="BK125" s="11">
        <f t="shared" si="1518"/>
        <v>-20841.489682184383</v>
      </c>
      <c r="BL125" s="6">
        <f t="shared" ref="BL125:BN125" si="1647">BL124+(365/12)</f>
        <v>3894.3333333333262</v>
      </c>
      <c r="BM125" s="11">
        <f t="shared" si="1520"/>
        <v>-20841.489682184383</v>
      </c>
      <c r="BN125" s="6">
        <f t="shared" si="1647"/>
        <v>3894.3333333333262</v>
      </c>
      <c r="BO125" s="11">
        <f t="shared" si="1521"/>
        <v>-20841.489682184383</v>
      </c>
      <c r="BP125" s="6">
        <f t="shared" ref="BP125:BR125" si="1648">BP124+(365/12)</f>
        <v>3894.3333333333262</v>
      </c>
      <c r="BQ125" s="11">
        <f t="shared" si="1523"/>
        <v>-20841.489682184383</v>
      </c>
      <c r="BR125" s="6">
        <f t="shared" si="1648"/>
        <v>3894.3333333333262</v>
      </c>
      <c r="BS125" s="11">
        <f t="shared" si="1524"/>
        <v>-20841.489682184383</v>
      </c>
      <c r="BT125" s="6">
        <f t="shared" ref="BT125:BV125" si="1649">BT124+(365/12)</f>
        <v>3894.3333333333262</v>
      </c>
      <c r="BU125" s="11">
        <f t="shared" si="1526"/>
        <v>-20841.489682184383</v>
      </c>
      <c r="BV125" s="6">
        <f t="shared" si="1649"/>
        <v>3894.3333333333262</v>
      </c>
      <c r="BW125" s="11">
        <f t="shared" si="1527"/>
        <v>-20841.489682184383</v>
      </c>
      <c r="BX125" s="6">
        <f t="shared" si="841"/>
        <v>3894.3333333333262</v>
      </c>
      <c r="BY125" s="11">
        <f t="shared" si="1528"/>
        <v>-20841.489682184383</v>
      </c>
      <c r="BZ125" s="72">
        <f t="shared" si="841"/>
        <v>3894.3333333333262</v>
      </c>
      <c r="CA125" s="11">
        <f t="shared" si="1529"/>
        <v>-20841.489682184383</v>
      </c>
      <c r="CB125" s="4"/>
    </row>
    <row r="126" spans="1:80">
      <c r="A126" s="1" t="str">
        <f t="shared" si="1076"/>
        <v/>
      </c>
      <c r="B126" s="1">
        <f t="shared" si="897"/>
        <v>120</v>
      </c>
      <c r="C126" s="13">
        <f t="shared" si="912"/>
        <v>1075849.6060780936</v>
      </c>
      <c r="D126" s="2">
        <f t="shared" si="913"/>
        <v>47863.661751499727</v>
      </c>
      <c r="E126" s="15">
        <f t="shared" si="880"/>
        <v>8988.8909509600835</v>
      </c>
      <c r="F126" s="15">
        <f t="shared" si="1244"/>
        <v>38874.770800539642</v>
      </c>
      <c r="G126" s="21">
        <f t="shared" si="1245"/>
        <v>8988.8909509600835</v>
      </c>
      <c r="H126" s="23">
        <f t="shared" si="881"/>
        <v>120</v>
      </c>
      <c r="I126" s="19">
        <f t="shared" si="882"/>
        <v>38783.205399462895</v>
      </c>
      <c r="J126" s="22">
        <f t="shared" si="898"/>
        <v>38783.205399462895</v>
      </c>
      <c r="K126" s="21">
        <f t="shared" si="899"/>
        <v>5468.426363421805</v>
      </c>
      <c r="L126" s="15">
        <f t="shared" si="914"/>
        <v>416.66666666666669</v>
      </c>
      <c r="M126" s="15">
        <f t="shared" si="915"/>
        <v>83.333333333333329</v>
      </c>
      <c r="N126" s="16">
        <f t="shared" si="916"/>
        <v>166.66666666666666</v>
      </c>
      <c r="O126" s="15">
        <f t="shared" si="917"/>
        <v>83.333333333333329</v>
      </c>
      <c r="P126" s="7">
        <f t="shared" si="1246"/>
        <v>11534.961619838867</v>
      </c>
      <c r="Q126" s="15">
        <f t="shared" si="883"/>
        <v>30363.498071559072</v>
      </c>
      <c r="R126" s="21">
        <f t="shared" si="884"/>
        <v>-20941.022739515796</v>
      </c>
      <c r="S126" s="4"/>
      <c r="T126" s="6">
        <f t="shared" si="918"/>
        <v>3924.7499999999927</v>
      </c>
      <c r="U126" s="10"/>
      <c r="V126" s="6">
        <f t="shared" si="918"/>
        <v>3924.7499999999927</v>
      </c>
      <c r="X126" s="6">
        <f t="shared" si="918"/>
        <v>3924.7499999999927</v>
      </c>
      <c r="Z126" s="6">
        <f t="shared" si="919"/>
        <v>3924.7499999999927</v>
      </c>
      <c r="AB126" s="6">
        <f t="shared" ref="AB126:AD126" si="1650">AB125+(365/12)</f>
        <v>3924.7499999999927</v>
      </c>
      <c r="AD126" s="6">
        <f t="shared" si="1650"/>
        <v>3924.7499999999927</v>
      </c>
      <c r="AF126" s="6">
        <f t="shared" ref="AF126:AH126" si="1651">AF125+(365/12)</f>
        <v>3924.7499999999927</v>
      </c>
      <c r="AH126" s="6">
        <f t="shared" si="1651"/>
        <v>3924.7499999999927</v>
      </c>
      <c r="AJ126" s="6">
        <f t="shared" ref="AJ126:AL126" si="1652">AJ125+(365/12)</f>
        <v>3924.7499999999927</v>
      </c>
      <c r="AL126" s="6">
        <f t="shared" si="1652"/>
        <v>3924.7499999999927</v>
      </c>
      <c r="AM126" s="11">
        <f t="shared" si="1500"/>
        <v>-20941.022739515796</v>
      </c>
      <c r="AN126" s="6">
        <f t="shared" ref="AN126:AP126" si="1653">AN125+(365/12)</f>
        <v>3924.7499999999927</v>
      </c>
      <c r="AO126" s="11">
        <f t="shared" si="1502"/>
        <v>-20941.022739515796</v>
      </c>
      <c r="AP126" s="6">
        <f t="shared" si="1653"/>
        <v>3924.7499999999927</v>
      </c>
      <c r="AQ126" s="11">
        <f t="shared" si="1503"/>
        <v>-20941.022739515796</v>
      </c>
      <c r="AR126" s="6">
        <f t="shared" ref="AR126:AT126" si="1654">AR125+(365/12)</f>
        <v>3924.7499999999927</v>
      </c>
      <c r="AS126" s="11">
        <f t="shared" si="1505"/>
        <v>-20941.022739515796</v>
      </c>
      <c r="AT126" s="6">
        <f t="shared" si="1654"/>
        <v>3924.7499999999927</v>
      </c>
      <c r="AU126" s="11">
        <f t="shared" si="1506"/>
        <v>-20941.022739515796</v>
      </c>
      <c r="AV126" s="6">
        <f t="shared" ref="AV126:AX126" si="1655">AV125+(365/12)</f>
        <v>3924.7499999999927</v>
      </c>
      <c r="AW126" s="11">
        <f t="shared" si="1508"/>
        <v>-20941.022739515796</v>
      </c>
      <c r="AX126" s="6">
        <f t="shared" si="1655"/>
        <v>3924.7499999999927</v>
      </c>
      <c r="AY126" s="11">
        <f t="shared" si="1509"/>
        <v>-20941.022739515796</v>
      </c>
      <c r="AZ126" s="6">
        <f t="shared" ref="AZ126:BB126" si="1656">AZ125+(365/12)</f>
        <v>3924.7499999999927</v>
      </c>
      <c r="BA126" s="11">
        <f t="shared" si="1511"/>
        <v>-20941.022739515796</v>
      </c>
      <c r="BB126" s="6">
        <f t="shared" si="1656"/>
        <v>3924.7499999999927</v>
      </c>
      <c r="BC126" s="11">
        <f t="shared" si="1512"/>
        <v>-20941.022739515796</v>
      </c>
      <c r="BD126" s="6">
        <f t="shared" ref="BD126:BF126" si="1657">BD125+(365/12)</f>
        <v>3924.7499999999927</v>
      </c>
      <c r="BE126" s="11">
        <f t="shared" si="1514"/>
        <v>-20941.022739515796</v>
      </c>
      <c r="BF126" s="6">
        <f t="shared" si="1657"/>
        <v>3924.7499999999927</v>
      </c>
      <c r="BG126" s="11">
        <f t="shared" si="1515"/>
        <v>-20941.022739515796</v>
      </c>
      <c r="BH126" s="6">
        <f t="shared" ref="BH126:BJ126" si="1658">BH125+(365/12)</f>
        <v>3924.7499999999927</v>
      </c>
      <c r="BI126" s="11">
        <f t="shared" si="1517"/>
        <v>-20941.022739515796</v>
      </c>
      <c r="BJ126" s="6">
        <f t="shared" si="1658"/>
        <v>3924.7499999999927</v>
      </c>
      <c r="BK126" s="11">
        <f t="shared" si="1518"/>
        <v>-20941.022739515796</v>
      </c>
      <c r="BL126" s="6">
        <f t="shared" ref="BL126:BN126" si="1659">BL125+(365/12)</f>
        <v>3924.7499999999927</v>
      </c>
      <c r="BM126" s="11">
        <f t="shared" si="1520"/>
        <v>-20941.022739515796</v>
      </c>
      <c r="BN126" s="6">
        <f t="shared" si="1659"/>
        <v>3924.7499999999927</v>
      </c>
      <c r="BO126" s="11">
        <f t="shared" si="1521"/>
        <v>-20941.022739515796</v>
      </c>
      <c r="BP126" s="6">
        <f t="shared" ref="BP126:BR126" si="1660">BP125+(365/12)</f>
        <v>3924.7499999999927</v>
      </c>
      <c r="BQ126" s="11">
        <f t="shared" si="1523"/>
        <v>-20941.022739515796</v>
      </c>
      <c r="BR126" s="6">
        <f t="shared" si="1660"/>
        <v>3924.7499999999927</v>
      </c>
      <c r="BS126" s="11">
        <f t="shared" si="1524"/>
        <v>-20941.022739515796</v>
      </c>
      <c r="BT126" s="6">
        <f t="shared" ref="BT126:BV126" si="1661">BT125+(365/12)</f>
        <v>3924.7499999999927</v>
      </c>
      <c r="BU126" s="11">
        <f t="shared" si="1526"/>
        <v>-20941.022739515796</v>
      </c>
      <c r="BV126" s="6">
        <f t="shared" si="1661"/>
        <v>3924.7499999999927</v>
      </c>
      <c r="BW126" s="11">
        <f t="shared" si="1527"/>
        <v>-20941.022739515796</v>
      </c>
      <c r="BX126" s="6">
        <f t="shared" si="841"/>
        <v>3924.7499999999927</v>
      </c>
      <c r="BY126" s="11">
        <f t="shared" si="1528"/>
        <v>-20941.022739515796</v>
      </c>
      <c r="BZ126" s="72">
        <f t="shared" si="841"/>
        <v>3924.7499999999927</v>
      </c>
      <c r="CA126" s="11">
        <f t="shared" si="1529"/>
        <v>-20941.022739515796</v>
      </c>
      <c r="CB126" s="4"/>
    </row>
    <row r="127" spans="1:80">
      <c r="A127" s="18">
        <f t="shared" si="1076"/>
        <v>11</v>
      </c>
      <c r="B127" s="18">
        <f t="shared" si="897"/>
        <v>121</v>
      </c>
      <c r="C127" s="19">
        <f t="shared" si="912"/>
        <v>1036974.835277554</v>
      </c>
      <c r="D127" s="22">
        <f t="shared" si="913"/>
        <v>47863.661751499727</v>
      </c>
      <c r="E127" s="22">
        <f t="shared" si="880"/>
        <v>8664.0861887559386</v>
      </c>
      <c r="F127" s="22">
        <f t="shared" si="1244"/>
        <v>39199.57556274379</v>
      </c>
      <c r="G127" s="23">
        <f t="shared" si="1245"/>
        <v>8664.0861887559386</v>
      </c>
      <c r="H127" s="23">
        <f t="shared" si="881"/>
        <v>121</v>
      </c>
      <c r="I127" s="19">
        <f t="shared" si="882"/>
        <v>40722.36566943604</v>
      </c>
      <c r="J127" s="22">
        <f t="shared" si="898"/>
        <v>40722.36566943604</v>
      </c>
      <c r="K127" s="23">
        <f t="shared" si="899"/>
        <v>5523.1106270560231</v>
      </c>
      <c r="L127" s="22">
        <f t="shared" si="914"/>
        <v>416.66666666666669</v>
      </c>
      <c r="M127" s="22">
        <f t="shared" si="915"/>
        <v>83.333333333333329</v>
      </c>
      <c r="N127" s="19">
        <f t="shared" si="916"/>
        <v>166.66666666666666</v>
      </c>
      <c r="O127" s="22">
        <f t="shared" si="917"/>
        <v>83.333333333333329</v>
      </c>
      <c r="P127" s="18">
        <f t="shared" si="1246"/>
        <v>12116.70970083081</v>
      </c>
      <c r="Q127" s="22">
        <f t="shared" si="883"/>
        <v>31883.217975137024</v>
      </c>
      <c r="R127" s="23">
        <f t="shared" si="884"/>
        <v>-19576.351771093141</v>
      </c>
      <c r="S127" s="4"/>
      <c r="T127" s="6">
        <f t="shared" si="918"/>
        <v>3955.1666666666592</v>
      </c>
      <c r="U127" s="20"/>
      <c r="V127" s="6">
        <f t="shared" si="918"/>
        <v>3955.1666666666592</v>
      </c>
      <c r="W127" s="20"/>
      <c r="X127" s="6">
        <f t="shared" si="918"/>
        <v>3955.1666666666592</v>
      </c>
      <c r="Y127" s="20"/>
      <c r="Z127" s="6">
        <f t="shared" si="919"/>
        <v>3955.1666666666592</v>
      </c>
      <c r="AA127" s="20"/>
      <c r="AB127" s="6">
        <f t="shared" ref="AB127:AD127" si="1662">AB126+(365/12)</f>
        <v>3955.1666666666592</v>
      </c>
      <c r="AC127" s="20"/>
      <c r="AD127" s="6">
        <f t="shared" si="1662"/>
        <v>3955.1666666666592</v>
      </c>
      <c r="AE127" s="20"/>
      <c r="AF127" s="6">
        <f t="shared" ref="AF127:AH127" si="1663">AF126+(365/12)</f>
        <v>3955.1666666666592</v>
      </c>
      <c r="AG127" s="20"/>
      <c r="AH127" s="6">
        <f t="shared" si="1663"/>
        <v>3955.1666666666592</v>
      </c>
      <c r="AI127" s="20"/>
      <c r="AJ127" s="6">
        <f t="shared" ref="AJ127:AL127" si="1664">AJ126+(365/12)</f>
        <v>3955.1666666666592</v>
      </c>
      <c r="AK127" s="20"/>
      <c r="AL127" s="6">
        <f t="shared" si="1664"/>
        <v>3955.1666666666592</v>
      </c>
      <c r="AM127" s="20">
        <f>value*(1+appr)^(A127-1)-C127-IF((A127-1)&lt;=penaltyy,sqft*pamt,0)</f>
        <v>11931737.465222456</v>
      </c>
      <c r="AN127" s="6">
        <f t="shared" ref="AN127:AP127" si="1665">AN126+(365/12)</f>
        <v>3955.1666666666592</v>
      </c>
      <c r="AO127" s="20">
        <f t="shared" ref="AO127:AO138" si="1666">R127</f>
        <v>-19576.351771093141</v>
      </c>
      <c r="AP127" s="6">
        <f t="shared" si="1665"/>
        <v>3955.1666666666592</v>
      </c>
      <c r="AQ127" s="20">
        <f t="shared" ref="AQ127:AQ138" si="1667">R127</f>
        <v>-19576.351771093141</v>
      </c>
      <c r="AR127" s="6">
        <f t="shared" ref="AR127:AT127" si="1668">AR126+(365/12)</f>
        <v>3955.1666666666592</v>
      </c>
      <c r="AS127" s="20">
        <f t="shared" ref="AS127:AS138" si="1669">R127</f>
        <v>-19576.351771093141</v>
      </c>
      <c r="AT127" s="6">
        <f t="shared" si="1668"/>
        <v>3955.1666666666592</v>
      </c>
      <c r="AU127" s="20">
        <f t="shared" ref="AU127:AU138" si="1670">R127</f>
        <v>-19576.351771093141</v>
      </c>
      <c r="AV127" s="6">
        <f t="shared" ref="AV127:AX127" si="1671">AV126+(365/12)</f>
        <v>3955.1666666666592</v>
      </c>
      <c r="AW127" s="20">
        <f t="shared" ref="AW127:AW138" si="1672">R127</f>
        <v>-19576.351771093141</v>
      </c>
      <c r="AX127" s="6">
        <f t="shared" si="1671"/>
        <v>3955.1666666666592</v>
      </c>
      <c r="AY127" s="20">
        <f t="shared" ref="AY127:AY138" si="1673">R127</f>
        <v>-19576.351771093141</v>
      </c>
      <c r="AZ127" s="6">
        <f t="shared" ref="AZ127:BB127" si="1674">AZ126+(365/12)</f>
        <v>3955.1666666666592</v>
      </c>
      <c r="BA127" s="20">
        <f t="shared" ref="BA127:BA138" si="1675">R127</f>
        <v>-19576.351771093141</v>
      </c>
      <c r="BB127" s="6">
        <f t="shared" si="1674"/>
        <v>3955.1666666666592</v>
      </c>
      <c r="BC127" s="20">
        <f t="shared" ref="BC127:BC138" si="1676">R127</f>
        <v>-19576.351771093141</v>
      </c>
      <c r="BD127" s="6">
        <f t="shared" ref="BD127:BF127" si="1677">BD126+(365/12)</f>
        <v>3955.1666666666592</v>
      </c>
      <c r="BE127" s="20">
        <f t="shared" ref="BE127:BE138" si="1678">R127</f>
        <v>-19576.351771093141</v>
      </c>
      <c r="BF127" s="6">
        <f t="shared" si="1677"/>
        <v>3955.1666666666592</v>
      </c>
      <c r="BG127" s="20">
        <f t="shared" ref="BG127:BG138" si="1679">R127</f>
        <v>-19576.351771093141</v>
      </c>
      <c r="BH127" s="6">
        <f t="shared" ref="BH127:BJ127" si="1680">BH126+(365/12)</f>
        <v>3955.1666666666592</v>
      </c>
      <c r="BI127" s="20">
        <f t="shared" ref="BI127:BI138" si="1681">R127</f>
        <v>-19576.351771093141</v>
      </c>
      <c r="BJ127" s="6">
        <f t="shared" si="1680"/>
        <v>3955.1666666666592</v>
      </c>
      <c r="BK127" s="20">
        <f t="shared" ref="BK127:BK138" si="1682">R127</f>
        <v>-19576.351771093141</v>
      </c>
      <c r="BL127" s="6">
        <f t="shared" ref="BL127:BN127" si="1683">BL126+(365/12)</f>
        <v>3955.1666666666592</v>
      </c>
      <c r="BM127" s="20">
        <f t="shared" ref="BM127:BM138" si="1684">R127</f>
        <v>-19576.351771093141</v>
      </c>
      <c r="BN127" s="6">
        <f t="shared" si="1683"/>
        <v>3955.1666666666592</v>
      </c>
      <c r="BO127" s="20">
        <f t="shared" ref="BO127:BO138" si="1685">R127</f>
        <v>-19576.351771093141</v>
      </c>
      <c r="BP127" s="6">
        <f t="shared" ref="BP127:BR127" si="1686">BP126+(365/12)</f>
        <v>3955.1666666666592</v>
      </c>
      <c r="BQ127" s="20">
        <f t="shared" ref="BQ127:BQ138" si="1687">R127</f>
        <v>-19576.351771093141</v>
      </c>
      <c r="BR127" s="6">
        <f t="shared" si="1686"/>
        <v>3955.1666666666592</v>
      </c>
      <c r="BS127" s="20">
        <f t="shared" ref="BS127:BS138" si="1688">R127</f>
        <v>-19576.351771093141</v>
      </c>
      <c r="BT127" s="6">
        <f t="shared" ref="BT127:BV127" si="1689">BT126+(365/12)</f>
        <v>3955.1666666666592</v>
      </c>
      <c r="BU127" s="20">
        <f t="shared" ref="BU127:BU138" si="1690">R127</f>
        <v>-19576.351771093141</v>
      </c>
      <c r="BV127" s="6">
        <f t="shared" si="1689"/>
        <v>3955.1666666666592</v>
      </c>
      <c r="BW127" s="20">
        <f t="shared" ref="BW127:BW138" si="1691">R127</f>
        <v>-19576.351771093141</v>
      </c>
      <c r="BX127" s="6">
        <f t="shared" si="841"/>
        <v>3955.1666666666592</v>
      </c>
      <c r="BY127" s="20">
        <f t="shared" ref="BY127:BY138" si="1692">R127</f>
        <v>-19576.351771093141</v>
      </c>
      <c r="BZ127" s="72">
        <f t="shared" si="841"/>
        <v>3955.1666666666592</v>
      </c>
      <c r="CA127" s="20">
        <f t="shared" ref="CA127:CA138" si="1693">R127</f>
        <v>-19576.351771093141</v>
      </c>
      <c r="CB127" s="4"/>
    </row>
    <row r="128" spans="1:80">
      <c r="A128" s="1" t="str">
        <f t="shared" si="1076"/>
        <v/>
      </c>
      <c r="B128" s="1">
        <f t="shared" si="897"/>
        <v>122</v>
      </c>
      <c r="C128" s="13">
        <f t="shared" si="912"/>
        <v>997775.25971481018</v>
      </c>
      <c r="D128" s="2">
        <f t="shared" si="913"/>
        <v>47863.661751499727</v>
      </c>
      <c r="E128" s="15">
        <f t="shared" si="880"/>
        <v>8336.5676321967912</v>
      </c>
      <c r="F128" s="15">
        <f t="shared" si="1244"/>
        <v>39527.094119302936</v>
      </c>
      <c r="G128" s="21">
        <f t="shared" si="1245"/>
        <v>8336.5676321967912</v>
      </c>
      <c r="H128" s="23">
        <f t="shared" si="881"/>
        <v>122</v>
      </c>
      <c r="I128" s="19">
        <f t="shared" si="882"/>
        <v>40722.36566943604</v>
      </c>
      <c r="J128" s="22">
        <f t="shared" si="898"/>
        <v>40722.36566943604</v>
      </c>
      <c r="K128" s="21">
        <f t="shared" si="899"/>
        <v>5523.1106270560231</v>
      </c>
      <c r="L128" s="15">
        <f t="shared" si="914"/>
        <v>416.66666666666669</v>
      </c>
      <c r="M128" s="15">
        <f t="shared" si="915"/>
        <v>83.333333333333329</v>
      </c>
      <c r="N128" s="16">
        <f t="shared" si="916"/>
        <v>166.66666666666666</v>
      </c>
      <c r="O128" s="15">
        <f t="shared" si="917"/>
        <v>83.333333333333329</v>
      </c>
      <c r="P128" s="7">
        <f t="shared" si="1246"/>
        <v>12116.70970083081</v>
      </c>
      <c r="Q128" s="15">
        <f t="shared" si="883"/>
        <v>31883.217975137024</v>
      </c>
      <c r="R128" s="21">
        <f t="shared" si="884"/>
        <v>-19677.555005069917</v>
      </c>
      <c r="S128" s="4"/>
      <c r="T128" s="6">
        <f t="shared" si="918"/>
        <v>3985.5833333333258</v>
      </c>
      <c r="U128" s="10"/>
      <c r="V128" s="6">
        <f t="shared" si="918"/>
        <v>3985.5833333333258</v>
      </c>
      <c r="X128" s="6">
        <f t="shared" si="918"/>
        <v>3985.5833333333258</v>
      </c>
      <c r="Z128" s="6">
        <f t="shared" si="919"/>
        <v>3985.5833333333258</v>
      </c>
      <c r="AB128" s="6">
        <f t="shared" ref="AB128:AD128" si="1694">AB127+(365/12)</f>
        <v>3985.5833333333258</v>
      </c>
      <c r="AD128" s="6">
        <f t="shared" si="1694"/>
        <v>3985.5833333333258</v>
      </c>
      <c r="AF128" s="6">
        <f t="shared" ref="AF128:AH128" si="1695">AF127+(365/12)</f>
        <v>3985.5833333333258</v>
      </c>
      <c r="AH128" s="6">
        <f t="shared" si="1695"/>
        <v>3985.5833333333258</v>
      </c>
      <c r="AJ128" s="6">
        <f t="shared" ref="AJ128:AL128" si="1696">AJ127+(365/12)</f>
        <v>3985.5833333333258</v>
      </c>
      <c r="AL128" s="6">
        <f t="shared" si="1696"/>
        <v>3985.5833333333258</v>
      </c>
      <c r="AN128" s="6">
        <f t="shared" ref="AN128:AP128" si="1697">AN127+(365/12)</f>
        <v>3985.5833333333258</v>
      </c>
      <c r="AO128" s="11">
        <f t="shared" si="1666"/>
        <v>-19677.555005069917</v>
      </c>
      <c r="AP128" s="6">
        <f t="shared" si="1697"/>
        <v>3985.5833333333258</v>
      </c>
      <c r="AQ128" s="11">
        <f t="shared" si="1667"/>
        <v>-19677.555005069917</v>
      </c>
      <c r="AR128" s="6">
        <f t="shared" ref="AR128:AT128" si="1698">AR127+(365/12)</f>
        <v>3985.5833333333258</v>
      </c>
      <c r="AS128" s="11">
        <f t="shared" si="1669"/>
        <v>-19677.555005069917</v>
      </c>
      <c r="AT128" s="6">
        <f t="shared" si="1698"/>
        <v>3985.5833333333258</v>
      </c>
      <c r="AU128" s="11">
        <f t="shared" si="1670"/>
        <v>-19677.555005069917</v>
      </c>
      <c r="AV128" s="6">
        <f t="shared" ref="AV128:AX128" si="1699">AV127+(365/12)</f>
        <v>3985.5833333333258</v>
      </c>
      <c r="AW128" s="11">
        <f t="shared" si="1672"/>
        <v>-19677.555005069917</v>
      </c>
      <c r="AX128" s="6">
        <f t="shared" si="1699"/>
        <v>3985.5833333333258</v>
      </c>
      <c r="AY128" s="11">
        <f t="shared" si="1673"/>
        <v>-19677.555005069917</v>
      </c>
      <c r="AZ128" s="6">
        <f t="shared" ref="AZ128:BB128" si="1700">AZ127+(365/12)</f>
        <v>3985.5833333333258</v>
      </c>
      <c r="BA128" s="11">
        <f t="shared" si="1675"/>
        <v>-19677.555005069917</v>
      </c>
      <c r="BB128" s="6">
        <f t="shared" si="1700"/>
        <v>3985.5833333333258</v>
      </c>
      <c r="BC128" s="11">
        <f t="shared" si="1676"/>
        <v>-19677.555005069917</v>
      </c>
      <c r="BD128" s="6">
        <f t="shared" ref="BD128:BF128" si="1701">BD127+(365/12)</f>
        <v>3985.5833333333258</v>
      </c>
      <c r="BE128" s="11">
        <f t="shared" si="1678"/>
        <v>-19677.555005069917</v>
      </c>
      <c r="BF128" s="6">
        <f t="shared" si="1701"/>
        <v>3985.5833333333258</v>
      </c>
      <c r="BG128" s="11">
        <f t="shared" si="1679"/>
        <v>-19677.555005069917</v>
      </c>
      <c r="BH128" s="6">
        <f t="shared" ref="BH128:BJ128" si="1702">BH127+(365/12)</f>
        <v>3985.5833333333258</v>
      </c>
      <c r="BI128" s="11">
        <f t="shared" si="1681"/>
        <v>-19677.555005069917</v>
      </c>
      <c r="BJ128" s="6">
        <f t="shared" si="1702"/>
        <v>3985.5833333333258</v>
      </c>
      <c r="BK128" s="11">
        <f t="shared" si="1682"/>
        <v>-19677.555005069917</v>
      </c>
      <c r="BL128" s="6">
        <f t="shared" ref="BL128:BN128" si="1703">BL127+(365/12)</f>
        <v>3985.5833333333258</v>
      </c>
      <c r="BM128" s="11">
        <f t="shared" si="1684"/>
        <v>-19677.555005069917</v>
      </c>
      <c r="BN128" s="6">
        <f t="shared" si="1703"/>
        <v>3985.5833333333258</v>
      </c>
      <c r="BO128" s="11">
        <f t="shared" si="1685"/>
        <v>-19677.555005069917</v>
      </c>
      <c r="BP128" s="6">
        <f t="shared" ref="BP128:BR128" si="1704">BP127+(365/12)</f>
        <v>3985.5833333333258</v>
      </c>
      <c r="BQ128" s="11">
        <f t="shared" si="1687"/>
        <v>-19677.555005069917</v>
      </c>
      <c r="BR128" s="6">
        <f t="shared" si="1704"/>
        <v>3985.5833333333258</v>
      </c>
      <c r="BS128" s="11">
        <f t="shared" si="1688"/>
        <v>-19677.555005069917</v>
      </c>
      <c r="BT128" s="6">
        <f t="shared" ref="BT128:BV128" si="1705">BT127+(365/12)</f>
        <v>3985.5833333333258</v>
      </c>
      <c r="BU128" s="11">
        <f t="shared" si="1690"/>
        <v>-19677.555005069917</v>
      </c>
      <c r="BV128" s="6">
        <f t="shared" si="1705"/>
        <v>3985.5833333333258</v>
      </c>
      <c r="BW128" s="11">
        <f t="shared" si="1691"/>
        <v>-19677.555005069917</v>
      </c>
      <c r="BX128" s="6">
        <f t="shared" si="841"/>
        <v>3985.5833333333258</v>
      </c>
      <c r="BY128" s="11">
        <f t="shared" si="1692"/>
        <v>-19677.555005069917</v>
      </c>
      <c r="BZ128" s="72">
        <f t="shared" si="841"/>
        <v>3985.5833333333258</v>
      </c>
      <c r="CA128" s="11">
        <f t="shared" si="1693"/>
        <v>-19677.555005069917</v>
      </c>
      <c r="CB128" s="4"/>
    </row>
    <row r="129" spans="1:80">
      <c r="A129" s="1" t="str">
        <f t="shared" si="1076"/>
        <v/>
      </c>
      <c r="B129" s="1">
        <f t="shared" si="897"/>
        <v>123</v>
      </c>
      <c r="C129" s="13">
        <f t="shared" si="912"/>
        <v>958248.16559550725</v>
      </c>
      <c r="D129" s="2">
        <f t="shared" si="913"/>
        <v>47863.661751499727</v>
      </c>
      <c r="E129" s="15">
        <f t="shared" si="880"/>
        <v>8006.3126071083134</v>
      </c>
      <c r="F129" s="15">
        <f t="shared" si="1244"/>
        <v>39857.34914439141</v>
      </c>
      <c r="G129" s="21">
        <f t="shared" si="1245"/>
        <v>8006.3126071083134</v>
      </c>
      <c r="H129" s="23">
        <f t="shared" si="881"/>
        <v>123</v>
      </c>
      <c r="I129" s="19">
        <f t="shared" si="882"/>
        <v>40722.36566943604</v>
      </c>
      <c r="J129" s="22">
        <f t="shared" si="898"/>
        <v>40722.36566943604</v>
      </c>
      <c r="K129" s="21">
        <f t="shared" si="899"/>
        <v>5523.1106270560231</v>
      </c>
      <c r="L129" s="15">
        <f t="shared" si="914"/>
        <v>416.66666666666669</v>
      </c>
      <c r="M129" s="15">
        <f t="shared" si="915"/>
        <v>83.333333333333329</v>
      </c>
      <c r="N129" s="16">
        <f t="shared" si="916"/>
        <v>166.66666666666666</v>
      </c>
      <c r="O129" s="15">
        <f t="shared" si="917"/>
        <v>83.333333333333329</v>
      </c>
      <c r="P129" s="7">
        <f t="shared" si="1246"/>
        <v>12116.70970083081</v>
      </c>
      <c r="Q129" s="15">
        <f t="shared" si="883"/>
        <v>31883.217975137024</v>
      </c>
      <c r="R129" s="21">
        <f t="shared" si="884"/>
        <v>-19779.603807822255</v>
      </c>
      <c r="S129" s="4"/>
      <c r="T129" s="6">
        <f t="shared" si="918"/>
        <v>4015.9999999999923</v>
      </c>
      <c r="U129" s="10"/>
      <c r="V129" s="6">
        <f t="shared" si="918"/>
        <v>4015.9999999999923</v>
      </c>
      <c r="X129" s="6">
        <f t="shared" si="918"/>
        <v>4015.9999999999923</v>
      </c>
      <c r="Z129" s="6">
        <f t="shared" si="919"/>
        <v>4015.9999999999923</v>
      </c>
      <c r="AB129" s="6">
        <f t="shared" ref="AB129:AD129" si="1706">AB128+(365/12)</f>
        <v>4015.9999999999923</v>
      </c>
      <c r="AD129" s="6">
        <f t="shared" si="1706"/>
        <v>4015.9999999999923</v>
      </c>
      <c r="AF129" s="6">
        <f t="shared" ref="AF129:AH129" si="1707">AF128+(365/12)</f>
        <v>4015.9999999999923</v>
      </c>
      <c r="AH129" s="6">
        <f t="shared" si="1707"/>
        <v>4015.9999999999923</v>
      </c>
      <c r="AJ129" s="6">
        <f t="shared" ref="AJ129:AL129" si="1708">AJ128+(365/12)</f>
        <v>4015.9999999999923</v>
      </c>
      <c r="AL129" s="6">
        <f t="shared" si="1708"/>
        <v>4015.9999999999923</v>
      </c>
      <c r="AN129" s="6">
        <f t="shared" ref="AN129:AP129" si="1709">AN128+(365/12)</f>
        <v>4015.9999999999923</v>
      </c>
      <c r="AO129" s="11">
        <f t="shared" si="1666"/>
        <v>-19779.603807822255</v>
      </c>
      <c r="AP129" s="6">
        <f t="shared" si="1709"/>
        <v>4015.9999999999923</v>
      </c>
      <c r="AQ129" s="11">
        <f t="shared" si="1667"/>
        <v>-19779.603807822255</v>
      </c>
      <c r="AR129" s="6">
        <f t="shared" ref="AR129:AT129" si="1710">AR128+(365/12)</f>
        <v>4015.9999999999923</v>
      </c>
      <c r="AS129" s="11">
        <f t="shared" si="1669"/>
        <v>-19779.603807822255</v>
      </c>
      <c r="AT129" s="6">
        <f t="shared" si="1710"/>
        <v>4015.9999999999923</v>
      </c>
      <c r="AU129" s="11">
        <f t="shared" si="1670"/>
        <v>-19779.603807822255</v>
      </c>
      <c r="AV129" s="6">
        <f t="shared" ref="AV129:AX129" si="1711">AV128+(365/12)</f>
        <v>4015.9999999999923</v>
      </c>
      <c r="AW129" s="11">
        <f t="shared" si="1672"/>
        <v>-19779.603807822255</v>
      </c>
      <c r="AX129" s="6">
        <f t="shared" si="1711"/>
        <v>4015.9999999999923</v>
      </c>
      <c r="AY129" s="11">
        <f t="shared" si="1673"/>
        <v>-19779.603807822255</v>
      </c>
      <c r="AZ129" s="6">
        <f t="shared" ref="AZ129:BB129" si="1712">AZ128+(365/12)</f>
        <v>4015.9999999999923</v>
      </c>
      <c r="BA129" s="11">
        <f t="shared" si="1675"/>
        <v>-19779.603807822255</v>
      </c>
      <c r="BB129" s="6">
        <f t="shared" si="1712"/>
        <v>4015.9999999999923</v>
      </c>
      <c r="BC129" s="11">
        <f t="shared" si="1676"/>
        <v>-19779.603807822255</v>
      </c>
      <c r="BD129" s="6">
        <f t="shared" ref="BD129:BF129" si="1713">BD128+(365/12)</f>
        <v>4015.9999999999923</v>
      </c>
      <c r="BE129" s="11">
        <f t="shared" si="1678"/>
        <v>-19779.603807822255</v>
      </c>
      <c r="BF129" s="6">
        <f t="shared" si="1713"/>
        <v>4015.9999999999923</v>
      </c>
      <c r="BG129" s="11">
        <f t="shared" si="1679"/>
        <v>-19779.603807822255</v>
      </c>
      <c r="BH129" s="6">
        <f t="shared" ref="BH129:BJ129" si="1714">BH128+(365/12)</f>
        <v>4015.9999999999923</v>
      </c>
      <c r="BI129" s="11">
        <f t="shared" si="1681"/>
        <v>-19779.603807822255</v>
      </c>
      <c r="BJ129" s="6">
        <f t="shared" si="1714"/>
        <v>4015.9999999999923</v>
      </c>
      <c r="BK129" s="11">
        <f t="shared" si="1682"/>
        <v>-19779.603807822255</v>
      </c>
      <c r="BL129" s="6">
        <f t="shared" ref="BL129:BN129" si="1715">BL128+(365/12)</f>
        <v>4015.9999999999923</v>
      </c>
      <c r="BM129" s="11">
        <f t="shared" si="1684"/>
        <v>-19779.603807822255</v>
      </c>
      <c r="BN129" s="6">
        <f t="shared" si="1715"/>
        <v>4015.9999999999923</v>
      </c>
      <c r="BO129" s="11">
        <f t="shared" si="1685"/>
        <v>-19779.603807822255</v>
      </c>
      <c r="BP129" s="6">
        <f t="shared" ref="BP129:BR129" si="1716">BP128+(365/12)</f>
        <v>4015.9999999999923</v>
      </c>
      <c r="BQ129" s="11">
        <f t="shared" si="1687"/>
        <v>-19779.603807822255</v>
      </c>
      <c r="BR129" s="6">
        <f t="shared" si="1716"/>
        <v>4015.9999999999923</v>
      </c>
      <c r="BS129" s="11">
        <f t="shared" si="1688"/>
        <v>-19779.603807822255</v>
      </c>
      <c r="BT129" s="6">
        <f t="shared" ref="BT129:BV129" si="1717">BT128+(365/12)</f>
        <v>4015.9999999999923</v>
      </c>
      <c r="BU129" s="11">
        <f t="shared" si="1690"/>
        <v>-19779.603807822255</v>
      </c>
      <c r="BV129" s="6">
        <f t="shared" si="1717"/>
        <v>4015.9999999999923</v>
      </c>
      <c r="BW129" s="11">
        <f t="shared" si="1691"/>
        <v>-19779.603807822255</v>
      </c>
      <c r="BX129" s="6">
        <f t="shared" si="841"/>
        <v>4015.9999999999923</v>
      </c>
      <c r="BY129" s="11">
        <f t="shared" si="1692"/>
        <v>-19779.603807822255</v>
      </c>
      <c r="BZ129" s="72">
        <f t="shared" si="841"/>
        <v>4015.9999999999923</v>
      </c>
      <c r="CA129" s="11">
        <f t="shared" si="1693"/>
        <v>-19779.603807822255</v>
      </c>
      <c r="CB129" s="4"/>
    </row>
    <row r="130" spans="1:80">
      <c r="A130" s="1" t="str">
        <f t="shared" si="1076"/>
        <v/>
      </c>
      <c r="B130" s="1">
        <f t="shared" si="897"/>
        <v>124</v>
      </c>
      <c r="C130" s="13">
        <f t="shared" si="912"/>
        <v>918390.81645111588</v>
      </c>
      <c r="D130" s="2">
        <f t="shared" si="913"/>
        <v>47863.661751499727</v>
      </c>
      <c r="E130" s="15">
        <f t="shared" si="880"/>
        <v>7673.2982498699193</v>
      </c>
      <c r="F130" s="15">
        <f t="shared" si="1244"/>
        <v>40190.363501629807</v>
      </c>
      <c r="G130" s="21">
        <f t="shared" si="1245"/>
        <v>7673.2982498699193</v>
      </c>
      <c r="H130" s="23">
        <f t="shared" si="881"/>
        <v>124</v>
      </c>
      <c r="I130" s="19">
        <f t="shared" si="882"/>
        <v>40722.36566943604</v>
      </c>
      <c r="J130" s="22">
        <f t="shared" si="898"/>
        <v>40722.36566943604</v>
      </c>
      <c r="K130" s="21">
        <f t="shared" si="899"/>
        <v>5523.1106270560231</v>
      </c>
      <c r="L130" s="15">
        <f t="shared" si="914"/>
        <v>416.66666666666669</v>
      </c>
      <c r="M130" s="15">
        <f t="shared" si="915"/>
        <v>83.333333333333329</v>
      </c>
      <c r="N130" s="16">
        <f t="shared" si="916"/>
        <v>166.66666666666666</v>
      </c>
      <c r="O130" s="15">
        <f t="shared" si="917"/>
        <v>83.333333333333329</v>
      </c>
      <c r="P130" s="7">
        <f t="shared" si="1246"/>
        <v>12116.70970083081</v>
      </c>
      <c r="Q130" s="15">
        <f t="shared" si="883"/>
        <v>31883.217975137024</v>
      </c>
      <c r="R130" s="21">
        <f t="shared" si="884"/>
        <v>-19882.505244208922</v>
      </c>
      <c r="S130" s="4"/>
      <c r="T130" s="6">
        <f t="shared" si="918"/>
        <v>4046.4166666666588</v>
      </c>
      <c r="U130" s="10"/>
      <c r="V130" s="6">
        <f t="shared" si="918"/>
        <v>4046.4166666666588</v>
      </c>
      <c r="X130" s="6">
        <f t="shared" si="918"/>
        <v>4046.4166666666588</v>
      </c>
      <c r="Z130" s="6">
        <f t="shared" si="919"/>
        <v>4046.4166666666588</v>
      </c>
      <c r="AB130" s="6">
        <f t="shared" ref="AB130:AD130" si="1718">AB129+(365/12)</f>
        <v>4046.4166666666588</v>
      </c>
      <c r="AD130" s="6">
        <f t="shared" si="1718"/>
        <v>4046.4166666666588</v>
      </c>
      <c r="AF130" s="6">
        <f t="shared" ref="AF130:AH130" si="1719">AF129+(365/12)</f>
        <v>4046.4166666666588</v>
      </c>
      <c r="AH130" s="6">
        <f t="shared" si="1719"/>
        <v>4046.4166666666588</v>
      </c>
      <c r="AJ130" s="6">
        <f t="shared" ref="AJ130:AL130" si="1720">AJ129+(365/12)</f>
        <v>4046.4166666666588</v>
      </c>
      <c r="AL130" s="6">
        <f t="shared" si="1720"/>
        <v>4046.4166666666588</v>
      </c>
      <c r="AN130" s="6">
        <f t="shared" ref="AN130:AP130" si="1721">AN129+(365/12)</f>
        <v>4046.4166666666588</v>
      </c>
      <c r="AO130" s="11">
        <f t="shared" si="1666"/>
        <v>-19882.505244208922</v>
      </c>
      <c r="AP130" s="6">
        <f t="shared" si="1721"/>
        <v>4046.4166666666588</v>
      </c>
      <c r="AQ130" s="11">
        <f t="shared" si="1667"/>
        <v>-19882.505244208922</v>
      </c>
      <c r="AR130" s="6">
        <f t="shared" ref="AR130:AT130" si="1722">AR129+(365/12)</f>
        <v>4046.4166666666588</v>
      </c>
      <c r="AS130" s="11">
        <f t="shared" si="1669"/>
        <v>-19882.505244208922</v>
      </c>
      <c r="AT130" s="6">
        <f t="shared" si="1722"/>
        <v>4046.4166666666588</v>
      </c>
      <c r="AU130" s="11">
        <f t="shared" si="1670"/>
        <v>-19882.505244208922</v>
      </c>
      <c r="AV130" s="6">
        <f t="shared" ref="AV130:AX130" si="1723">AV129+(365/12)</f>
        <v>4046.4166666666588</v>
      </c>
      <c r="AW130" s="11">
        <f t="shared" si="1672"/>
        <v>-19882.505244208922</v>
      </c>
      <c r="AX130" s="6">
        <f t="shared" si="1723"/>
        <v>4046.4166666666588</v>
      </c>
      <c r="AY130" s="11">
        <f t="shared" si="1673"/>
        <v>-19882.505244208922</v>
      </c>
      <c r="AZ130" s="6">
        <f t="shared" ref="AZ130:BB130" si="1724">AZ129+(365/12)</f>
        <v>4046.4166666666588</v>
      </c>
      <c r="BA130" s="11">
        <f t="shared" si="1675"/>
        <v>-19882.505244208922</v>
      </c>
      <c r="BB130" s="6">
        <f t="shared" si="1724"/>
        <v>4046.4166666666588</v>
      </c>
      <c r="BC130" s="11">
        <f t="shared" si="1676"/>
        <v>-19882.505244208922</v>
      </c>
      <c r="BD130" s="6">
        <f t="shared" ref="BD130:BF130" si="1725">BD129+(365/12)</f>
        <v>4046.4166666666588</v>
      </c>
      <c r="BE130" s="11">
        <f t="shared" si="1678"/>
        <v>-19882.505244208922</v>
      </c>
      <c r="BF130" s="6">
        <f t="shared" si="1725"/>
        <v>4046.4166666666588</v>
      </c>
      <c r="BG130" s="11">
        <f t="shared" si="1679"/>
        <v>-19882.505244208922</v>
      </c>
      <c r="BH130" s="6">
        <f t="shared" ref="BH130:BJ130" si="1726">BH129+(365/12)</f>
        <v>4046.4166666666588</v>
      </c>
      <c r="BI130" s="11">
        <f t="shared" si="1681"/>
        <v>-19882.505244208922</v>
      </c>
      <c r="BJ130" s="6">
        <f t="shared" si="1726"/>
        <v>4046.4166666666588</v>
      </c>
      <c r="BK130" s="11">
        <f t="shared" si="1682"/>
        <v>-19882.505244208922</v>
      </c>
      <c r="BL130" s="6">
        <f t="shared" ref="BL130:BN130" si="1727">BL129+(365/12)</f>
        <v>4046.4166666666588</v>
      </c>
      <c r="BM130" s="11">
        <f t="shared" si="1684"/>
        <v>-19882.505244208922</v>
      </c>
      <c r="BN130" s="6">
        <f t="shared" si="1727"/>
        <v>4046.4166666666588</v>
      </c>
      <c r="BO130" s="11">
        <f t="shared" si="1685"/>
        <v>-19882.505244208922</v>
      </c>
      <c r="BP130" s="6">
        <f t="shared" ref="BP130:BR130" si="1728">BP129+(365/12)</f>
        <v>4046.4166666666588</v>
      </c>
      <c r="BQ130" s="11">
        <f t="shared" si="1687"/>
        <v>-19882.505244208922</v>
      </c>
      <c r="BR130" s="6">
        <f t="shared" si="1728"/>
        <v>4046.4166666666588</v>
      </c>
      <c r="BS130" s="11">
        <f t="shared" si="1688"/>
        <v>-19882.505244208922</v>
      </c>
      <c r="BT130" s="6">
        <f t="shared" ref="BT130:BV130" si="1729">BT129+(365/12)</f>
        <v>4046.4166666666588</v>
      </c>
      <c r="BU130" s="11">
        <f t="shared" si="1690"/>
        <v>-19882.505244208922</v>
      </c>
      <c r="BV130" s="6">
        <f t="shared" si="1729"/>
        <v>4046.4166666666588</v>
      </c>
      <c r="BW130" s="11">
        <f t="shared" si="1691"/>
        <v>-19882.505244208922</v>
      </c>
      <c r="BX130" s="6">
        <f t="shared" si="841"/>
        <v>4046.4166666666588</v>
      </c>
      <c r="BY130" s="11">
        <f t="shared" si="1692"/>
        <v>-19882.505244208922</v>
      </c>
      <c r="BZ130" s="72">
        <f t="shared" si="841"/>
        <v>4046.4166666666588</v>
      </c>
      <c r="CA130" s="11">
        <f t="shared" si="1693"/>
        <v>-19882.505244208922</v>
      </c>
      <c r="CB130" s="4"/>
    </row>
    <row r="131" spans="1:80">
      <c r="A131" s="1" t="str">
        <f t="shared" si="1076"/>
        <v/>
      </c>
      <c r="B131" s="1">
        <f t="shared" si="897"/>
        <v>125</v>
      </c>
      <c r="C131" s="13">
        <f t="shared" si="912"/>
        <v>878200.45294948609</v>
      </c>
      <c r="D131" s="2">
        <f t="shared" si="913"/>
        <v>47863.661751499727</v>
      </c>
      <c r="E131" s="15">
        <f t="shared" si="880"/>
        <v>7337.5015058319123</v>
      </c>
      <c r="F131" s="15">
        <f t="shared" si="1244"/>
        <v>40526.160245667816</v>
      </c>
      <c r="G131" s="21">
        <f t="shared" si="1245"/>
        <v>7337.5015058319123</v>
      </c>
      <c r="H131" s="23">
        <f t="shared" si="881"/>
        <v>125</v>
      </c>
      <c r="I131" s="19">
        <f t="shared" si="882"/>
        <v>40722.36566943604</v>
      </c>
      <c r="J131" s="22">
        <f t="shared" si="898"/>
        <v>40722.36566943604</v>
      </c>
      <c r="K131" s="21">
        <f t="shared" si="899"/>
        <v>5523.1106270560231</v>
      </c>
      <c r="L131" s="15">
        <f t="shared" si="914"/>
        <v>416.66666666666669</v>
      </c>
      <c r="M131" s="15">
        <f t="shared" si="915"/>
        <v>83.333333333333329</v>
      </c>
      <c r="N131" s="16">
        <f t="shared" si="916"/>
        <v>166.66666666666666</v>
      </c>
      <c r="O131" s="15">
        <f t="shared" si="917"/>
        <v>83.333333333333329</v>
      </c>
      <c r="P131" s="7">
        <f t="shared" si="1246"/>
        <v>12116.70970083081</v>
      </c>
      <c r="Q131" s="15">
        <f t="shared" si="883"/>
        <v>31883.217975137024</v>
      </c>
      <c r="R131" s="21">
        <f t="shared" si="884"/>
        <v>-19986.266438116669</v>
      </c>
      <c r="S131" s="4"/>
      <c r="T131" s="6">
        <f t="shared" si="918"/>
        <v>4076.8333333333253</v>
      </c>
      <c r="U131" s="10"/>
      <c r="V131" s="6">
        <f t="shared" si="918"/>
        <v>4076.8333333333253</v>
      </c>
      <c r="X131" s="6">
        <f t="shared" si="918"/>
        <v>4076.8333333333253</v>
      </c>
      <c r="Z131" s="6">
        <f t="shared" si="919"/>
        <v>4076.8333333333253</v>
      </c>
      <c r="AB131" s="6">
        <f t="shared" ref="AB131:AD131" si="1730">AB130+(365/12)</f>
        <v>4076.8333333333253</v>
      </c>
      <c r="AD131" s="6">
        <f t="shared" si="1730"/>
        <v>4076.8333333333253</v>
      </c>
      <c r="AF131" s="6">
        <f t="shared" ref="AF131:AH131" si="1731">AF130+(365/12)</f>
        <v>4076.8333333333253</v>
      </c>
      <c r="AH131" s="6">
        <f t="shared" si="1731"/>
        <v>4076.8333333333253</v>
      </c>
      <c r="AJ131" s="6">
        <f t="shared" ref="AJ131:AL131" si="1732">AJ130+(365/12)</f>
        <v>4076.8333333333253</v>
      </c>
      <c r="AL131" s="6">
        <f t="shared" si="1732"/>
        <v>4076.8333333333253</v>
      </c>
      <c r="AN131" s="6">
        <f t="shared" ref="AN131:AP131" si="1733">AN130+(365/12)</f>
        <v>4076.8333333333253</v>
      </c>
      <c r="AO131" s="11">
        <f t="shared" si="1666"/>
        <v>-19986.266438116669</v>
      </c>
      <c r="AP131" s="6">
        <f t="shared" si="1733"/>
        <v>4076.8333333333253</v>
      </c>
      <c r="AQ131" s="11">
        <f t="shared" si="1667"/>
        <v>-19986.266438116669</v>
      </c>
      <c r="AR131" s="6">
        <f t="shared" ref="AR131:AT131" si="1734">AR130+(365/12)</f>
        <v>4076.8333333333253</v>
      </c>
      <c r="AS131" s="11">
        <f t="shared" si="1669"/>
        <v>-19986.266438116669</v>
      </c>
      <c r="AT131" s="6">
        <f t="shared" si="1734"/>
        <v>4076.8333333333253</v>
      </c>
      <c r="AU131" s="11">
        <f t="shared" si="1670"/>
        <v>-19986.266438116669</v>
      </c>
      <c r="AV131" s="6">
        <f t="shared" ref="AV131:AX131" si="1735">AV130+(365/12)</f>
        <v>4076.8333333333253</v>
      </c>
      <c r="AW131" s="11">
        <f t="shared" si="1672"/>
        <v>-19986.266438116669</v>
      </c>
      <c r="AX131" s="6">
        <f t="shared" si="1735"/>
        <v>4076.8333333333253</v>
      </c>
      <c r="AY131" s="11">
        <f t="shared" si="1673"/>
        <v>-19986.266438116669</v>
      </c>
      <c r="AZ131" s="6">
        <f t="shared" ref="AZ131:BB131" si="1736">AZ130+(365/12)</f>
        <v>4076.8333333333253</v>
      </c>
      <c r="BA131" s="11">
        <f t="shared" si="1675"/>
        <v>-19986.266438116669</v>
      </c>
      <c r="BB131" s="6">
        <f t="shared" si="1736"/>
        <v>4076.8333333333253</v>
      </c>
      <c r="BC131" s="11">
        <f t="shared" si="1676"/>
        <v>-19986.266438116669</v>
      </c>
      <c r="BD131" s="6">
        <f t="shared" ref="BD131:BF131" si="1737">BD130+(365/12)</f>
        <v>4076.8333333333253</v>
      </c>
      <c r="BE131" s="11">
        <f t="shared" si="1678"/>
        <v>-19986.266438116669</v>
      </c>
      <c r="BF131" s="6">
        <f t="shared" si="1737"/>
        <v>4076.8333333333253</v>
      </c>
      <c r="BG131" s="11">
        <f t="shared" si="1679"/>
        <v>-19986.266438116669</v>
      </c>
      <c r="BH131" s="6">
        <f t="shared" ref="BH131:BJ131" si="1738">BH130+(365/12)</f>
        <v>4076.8333333333253</v>
      </c>
      <c r="BI131" s="11">
        <f t="shared" si="1681"/>
        <v>-19986.266438116669</v>
      </c>
      <c r="BJ131" s="6">
        <f t="shared" si="1738"/>
        <v>4076.8333333333253</v>
      </c>
      <c r="BK131" s="11">
        <f t="shared" si="1682"/>
        <v>-19986.266438116669</v>
      </c>
      <c r="BL131" s="6">
        <f t="shared" ref="BL131:BN131" si="1739">BL130+(365/12)</f>
        <v>4076.8333333333253</v>
      </c>
      <c r="BM131" s="11">
        <f t="shared" si="1684"/>
        <v>-19986.266438116669</v>
      </c>
      <c r="BN131" s="6">
        <f t="shared" si="1739"/>
        <v>4076.8333333333253</v>
      </c>
      <c r="BO131" s="11">
        <f t="shared" si="1685"/>
        <v>-19986.266438116669</v>
      </c>
      <c r="BP131" s="6">
        <f t="shared" ref="BP131:BR131" si="1740">BP130+(365/12)</f>
        <v>4076.8333333333253</v>
      </c>
      <c r="BQ131" s="11">
        <f t="shared" si="1687"/>
        <v>-19986.266438116669</v>
      </c>
      <c r="BR131" s="6">
        <f t="shared" si="1740"/>
        <v>4076.8333333333253</v>
      </c>
      <c r="BS131" s="11">
        <f t="shared" si="1688"/>
        <v>-19986.266438116669</v>
      </c>
      <c r="BT131" s="6">
        <f t="shared" ref="BT131:BV131" si="1741">BT130+(365/12)</f>
        <v>4076.8333333333253</v>
      </c>
      <c r="BU131" s="11">
        <f t="shared" si="1690"/>
        <v>-19986.266438116669</v>
      </c>
      <c r="BV131" s="6">
        <f t="shared" si="1741"/>
        <v>4076.8333333333253</v>
      </c>
      <c r="BW131" s="11">
        <f t="shared" si="1691"/>
        <v>-19986.266438116669</v>
      </c>
      <c r="BX131" s="6">
        <f t="shared" ref="BX131:BZ194" si="1742">BX130+(365/12)</f>
        <v>4076.8333333333253</v>
      </c>
      <c r="BY131" s="11">
        <f t="shared" si="1692"/>
        <v>-19986.266438116669</v>
      </c>
      <c r="BZ131" s="72">
        <f t="shared" si="1742"/>
        <v>4076.8333333333253</v>
      </c>
      <c r="CA131" s="11">
        <f t="shared" si="1693"/>
        <v>-19986.266438116669</v>
      </c>
      <c r="CB131" s="4"/>
    </row>
    <row r="132" spans="1:80">
      <c r="A132" s="1" t="str">
        <f t="shared" si="1076"/>
        <v/>
      </c>
      <c r="B132" s="1">
        <f t="shared" si="897"/>
        <v>126</v>
      </c>
      <c r="C132" s="13">
        <f t="shared" si="912"/>
        <v>837674.2927038183</v>
      </c>
      <c r="D132" s="2">
        <f t="shared" si="913"/>
        <v>47863.661751499727</v>
      </c>
      <c r="E132" s="15">
        <f t="shared" si="880"/>
        <v>6998.8991277194091</v>
      </c>
      <c r="F132" s="15">
        <f t="shared" si="1244"/>
        <v>40864.76262378032</v>
      </c>
      <c r="G132" s="21">
        <f t="shared" si="1245"/>
        <v>6998.8991277194091</v>
      </c>
      <c r="H132" s="23">
        <f t="shared" si="881"/>
        <v>126</v>
      </c>
      <c r="I132" s="19">
        <f t="shared" si="882"/>
        <v>40722.36566943604</v>
      </c>
      <c r="J132" s="22">
        <f t="shared" si="898"/>
        <v>40722.36566943604</v>
      </c>
      <c r="K132" s="21">
        <f t="shared" si="899"/>
        <v>5523.1106270560231</v>
      </c>
      <c r="L132" s="15">
        <f t="shared" si="914"/>
        <v>416.66666666666669</v>
      </c>
      <c r="M132" s="15">
        <f t="shared" si="915"/>
        <v>83.333333333333329</v>
      </c>
      <c r="N132" s="16">
        <f t="shared" si="916"/>
        <v>166.66666666666666</v>
      </c>
      <c r="O132" s="15">
        <f t="shared" si="917"/>
        <v>83.333333333333329</v>
      </c>
      <c r="P132" s="7">
        <f t="shared" si="1246"/>
        <v>12116.70970083081</v>
      </c>
      <c r="Q132" s="15">
        <f t="shared" si="883"/>
        <v>31883.217975137024</v>
      </c>
      <c r="R132" s="21">
        <f t="shared" si="884"/>
        <v>-20090.894572953432</v>
      </c>
      <c r="S132" s="4"/>
      <c r="T132" s="6">
        <f t="shared" si="918"/>
        <v>4107.2499999999918</v>
      </c>
      <c r="U132" s="10"/>
      <c r="V132" s="6">
        <f t="shared" si="918"/>
        <v>4107.2499999999918</v>
      </c>
      <c r="X132" s="6">
        <f t="shared" si="918"/>
        <v>4107.2499999999918</v>
      </c>
      <c r="Z132" s="6">
        <f t="shared" si="919"/>
        <v>4107.2499999999918</v>
      </c>
      <c r="AB132" s="6">
        <f t="shared" ref="AB132:AD132" si="1743">AB131+(365/12)</f>
        <v>4107.2499999999918</v>
      </c>
      <c r="AD132" s="6">
        <f t="shared" si="1743"/>
        <v>4107.2499999999918</v>
      </c>
      <c r="AF132" s="6">
        <f t="shared" ref="AF132:AH132" si="1744">AF131+(365/12)</f>
        <v>4107.2499999999918</v>
      </c>
      <c r="AH132" s="6">
        <f t="shared" si="1744"/>
        <v>4107.2499999999918</v>
      </c>
      <c r="AJ132" s="6">
        <f t="shared" ref="AJ132:AL132" si="1745">AJ131+(365/12)</f>
        <v>4107.2499999999918</v>
      </c>
      <c r="AL132" s="6">
        <f t="shared" si="1745"/>
        <v>4107.2499999999918</v>
      </c>
      <c r="AN132" s="6">
        <f t="shared" ref="AN132:AP132" si="1746">AN131+(365/12)</f>
        <v>4107.2499999999918</v>
      </c>
      <c r="AO132" s="11">
        <f t="shared" si="1666"/>
        <v>-20090.894572953432</v>
      </c>
      <c r="AP132" s="6">
        <f t="shared" si="1746"/>
        <v>4107.2499999999918</v>
      </c>
      <c r="AQ132" s="11">
        <f t="shared" si="1667"/>
        <v>-20090.894572953432</v>
      </c>
      <c r="AR132" s="6">
        <f t="shared" ref="AR132:AT132" si="1747">AR131+(365/12)</f>
        <v>4107.2499999999918</v>
      </c>
      <c r="AS132" s="11">
        <f t="shared" si="1669"/>
        <v>-20090.894572953432</v>
      </c>
      <c r="AT132" s="6">
        <f t="shared" si="1747"/>
        <v>4107.2499999999918</v>
      </c>
      <c r="AU132" s="11">
        <f t="shared" si="1670"/>
        <v>-20090.894572953432</v>
      </c>
      <c r="AV132" s="6">
        <f t="shared" ref="AV132:AX132" si="1748">AV131+(365/12)</f>
        <v>4107.2499999999918</v>
      </c>
      <c r="AW132" s="11">
        <f t="shared" si="1672"/>
        <v>-20090.894572953432</v>
      </c>
      <c r="AX132" s="6">
        <f t="shared" si="1748"/>
        <v>4107.2499999999918</v>
      </c>
      <c r="AY132" s="11">
        <f t="shared" si="1673"/>
        <v>-20090.894572953432</v>
      </c>
      <c r="AZ132" s="6">
        <f t="shared" ref="AZ132:BB132" si="1749">AZ131+(365/12)</f>
        <v>4107.2499999999918</v>
      </c>
      <c r="BA132" s="11">
        <f t="shared" si="1675"/>
        <v>-20090.894572953432</v>
      </c>
      <c r="BB132" s="6">
        <f t="shared" si="1749"/>
        <v>4107.2499999999918</v>
      </c>
      <c r="BC132" s="11">
        <f t="shared" si="1676"/>
        <v>-20090.894572953432</v>
      </c>
      <c r="BD132" s="6">
        <f t="shared" ref="BD132:BF132" si="1750">BD131+(365/12)</f>
        <v>4107.2499999999918</v>
      </c>
      <c r="BE132" s="11">
        <f t="shared" si="1678"/>
        <v>-20090.894572953432</v>
      </c>
      <c r="BF132" s="6">
        <f t="shared" si="1750"/>
        <v>4107.2499999999918</v>
      </c>
      <c r="BG132" s="11">
        <f t="shared" si="1679"/>
        <v>-20090.894572953432</v>
      </c>
      <c r="BH132" s="6">
        <f t="shared" ref="BH132:BJ132" si="1751">BH131+(365/12)</f>
        <v>4107.2499999999918</v>
      </c>
      <c r="BI132" s="11">
        <f t="shared" si="1681"/>
        <v>-20090.894572953432</v>
      </c>
      <c r="BJ132" s="6">
        <f t="shared" si="1751"/>
        <v>4107.2499999999918</v>
      </c>
      <c r="BK132" s="11">
        <f t="shared" si="1682"/>
        <v>-20090.894572953432</v>
      </c>
      <c r="BL132" s="6">
        <f t="shared" ref="BL132:BN132" si="1752">BL131+(365/12)</f>
        <v>4107.2499999999918</v>
      </c>
      <c r="BM132" s="11">
        <f t="shared" si="1684"/>
        <v>-20090.894572953432</v>
      </c>
      <c r="BN132" s="6">
        <f t="shared" si="1752"/>
        <v>4107.2499999999918</v>
      </c>
      <c r="BO132" s="11">
        <f t="shared" si="1685"/>
        <v>-20090.894572953432</v>
      </c>
      <c r="BP132" s="6">
        <f t="shared" ref="BP132:BR132" si="1753">BP131+(365/12)</f>
        <v>4107.2499999999918</v>
      </c>
      <c r="BQ132" s="11">
        <f t="shared" si="1687"/>
        <v>-20090.894572953432</v>
      </c>
      <c r="BR132" s="6">
        <f t="shared" si="1753"/>
        <v>4107.2499999999918</v>
      </c>
      <c r="BS132" s="11">
        <f t="shared" si="1688"/>
        <v>-20090.894572953432</v>
      </c>
      <c r="BT132" s="6">
        <f t="shared" ref="BT132:BV132" si="1754">BT131+(365/12)</f>
        <v>4107.2499999999918</v>
      </c>
      <c r="BU132" s="11">
        <f t="shared" si="1690"/>
        <v>-20090.894572953432</v>
      </c>
      <c r="BV132" s="6">
        <f t="shared" si="1754"/>
        <v>4107.2499999999918</v>
      </c>
      <c r="BW132" s="11">
        <f t="shared" si="1691"/>
        <v>-20090.894572953432</v>
      </c>
      <c r="BX132" s="6">
        <f t="shared" si="1742"/>
        <v>4107.2499999999918</v>
      </c>
      <c r="BY132" s="11">
        <f t="shared" si="1692"/>
        <v>-20090.894572953432</v>
      </c>
      <c r="BZ132" s="72">
        <f t="shared" si="1742"/>
        <v>4107.2499999999918</v>
      </c>
      <c r="CA132" s="11">
        <f t="shared" si="1693"/>
        <v>-20090.894572953432</v>
      </c>
      <c r="CB132" s="4"/>
    </row>
    <row r="133" spans="1:80">
      <c r="A133" s="1" t="str">
        <f t="shared" si="1076"/>
        <v/>
      </c>
      <c r="B133" s="1">
        <f t="shared" si="897"/>
        <v>127</v>
      </c>
      <c r="C133" s="13">
        <f t="shared" si="912"/>
        <v>796809.53008003801</v>
      </c>
      <c r="D133" s="2">
        <f t="shared" si="913"/>
        <v>47863.661751499727</v>
      </c>
      <c r="E133" s="15">
        <f t="shared" si="880"/>
        <v>6657.4676740229279</v>
      </c>
      <c r="F133" s="15">
        <f t="shared" si="1244"/>
        <v>41206.194077476801</v>
      </c>
      <c r="G133" s="21">
        <f t="shared" si="1245"/>
        <v>6657.4676740229279</v>
      </c>
      <c r="H133" s="23">
        <f t="shared" si="881"/>
        <v>127</v>
      </c>
      <c r="I133" s="19">
        <f t="shared" si="882"/>
        <v>40722.36566943604</v>
      </c>
      <c r="J133" s="22">
        <f t="shared" si="898"/>
        <v>40722.36566943604</v>
      </c>
      <c r="K133" s="21">
        <f t="shared" si="899"/>
        <v>5523.1106270560231</v>
      </c>
      <c r="L133" s="15">
        <f t="shared" si="914"/>
        <v>416.66666666666669</v>
      </c>
      <c r="M133" s="15">
        <f t="shared" si="915"/>
        <v>83.333333333333329</v>
      </c>
      <c r="N133" s="16">
        <f t="shared" si="916"/>
        <v>166.66666666666666</v>
      </c>
      <c r="O133" s="15">
        <f t="shared" si="917"/>
        <v>83.333333333333329</v>
      </c>
      <c r="P133" s="7">
        <f t="shared" si="1246"/>
        <v>12116.70970083081</v>
      </c>
      <c r="Q133" s="15">
        <f t="shared" si="883"/>
        <v>31883.217975137024</v>
      </c>
      <c r="R133" s="21">
        <f t="shared" si="884"/>
        <v>-20196.39689214564</v>
      </c>
      <c r="S133" s="4"/>
      <c r="T133" s="6">
        <f t="shared" si="918"/>
        <v>4137.6666666666588</v>
      </c>
      <c r="U133" s="10"/>
      <c r="V133" s="6">
        <f t="shared" si="918"/>
        <v>4137.6666666666588</v>
      </c>
      <c r="X133" s="6">
        <f t="shared" si="918"/>
        <v>4137.6666666666588</v>
      </c>
      <c r="Z133" s="6">
        <f t="shared" si="919"/>
        <v>4137.6666666666588</v>
      </c>
      <c r="AB133" s="6">
        <f t="shared" ref="AB133:AD133" si="1755">AB132+(365/12)</f>
        <v>4137.6666666666588</v>
      </c>
      <c r="AD133" s="6">
        <f t="shared" si="1755"/>
        <v>4137.6666666666588</v>
      </c>
      <c r="AF133" s="6">
        <f t="shared" ref="AF133:AH133" si="1756">AF132+(365/12)</f>
        <v>4137.6666666666588</v>
      </c>
      <c r="AH133" s="6">
        <f t="shared" si="1756"/>
        <v>4137.6666666666588</v>
      </c>
      <c r="AJ133" s="6">
        <f t="shared" ref="AJ133:AL133" si="1757">AJ132+(365/12)</f>
        <v>4137.6666666666588</v>
      </c>
      <c r="AL133" s="6">
        <f t="shared" si="1757"/>
        <v>4137.6666666666588</v>
      </c>
      <c r="AN133" s="6">
        <f t="shared" ref="AN133:AP133" si="1758">AN132+(365/12)</f>
        <v>4137.6666666666588</v>
      </c>
      <c r="AO133" s="11">
        <f t="shared" si="1666"/>
        <v>-20196.39689214564</v>
      </c>
      <c r="AP133" s="6">
        <f t="shared" si="1758"/>
        <v>4137.6666666666588</v>
      </c>
      <c r="AQ133" s="11">
        <f t="shared" si="1667"/>
        <v>-20196.39689214564</v>
      </c>
      <c r="AR133" s="6">
        <f t="shared" ref="AR133:AT133" si="1759">AR132+(365/12)</f>
        <v>4137.6666666666588</v>
      </c>
      <c r="AS133" s="11">
        <f t="shared" si="1669"/>
        <v>-20196.39689214564</v>
      </c>
      <c r="AT133" s="6">
        <f t="shared" si="1759"/>
        <v>4137.6666666666588</v>
      </c>
      <c r="AU133" s="11">
        <f t="shared" si="1670"/>
        <v>-20196.39689214564</v>
      </c>
      <c r="AV133" s="6">
        <f t="shared" ref="AV133:AX133" si="1760">AV132+(365/12)</f>
        <v>4137.6666666666588</v>
      </c>
      <c r="AW133" s="11">
        <f t="shared" si="1672"/>
        <v>-20196.39689214564</v>
      </c>
      <c r="AX133" s="6">
        <f t="shared" si="1760"/>
        <v>4137.6666666666588</v>
      </c>
      <c r="AY133" s="11">
        <f t="shared" si="1673"/>
        <v>-20196.39689214564</v>
      </c>
      <c r="AZ133" s="6">
        <f t="shared" ref="AZ133:BB133" si="1761">AZ132+(365/12)</f>
        <v>4137.6666666666588</v>
      </c>
      <c r="BA133" s="11">
        <f t="shared" si="1675"/>
        <v>-20196.39689214564</v>
      </c>
      <c r="BB133" s="6">
        <f t="shared" si="1761"/>
        <v>4137.6666666666588</v>
      </c>
      <c r="BC133" s="11">
        <f t="shared" si="1676"/>
        <v>-20196.39689214564</v>
      </c>
      <c r="BD133" s="6">
        <f t="shared" ref="BD133:BF133" si="1762">BD132+(365/12)</f>
        <v>4137.6666666666588</v>
      </c>
      <c r="BE133" s="11">
        <f t="shared" si="1678"/>
        <v>-20196.39689214564</v>
      </c>
      <c r="BF133" s="6">
        <f t="shared" si="1762"/>
        <v>4137.6666666666588</v>
      </c>
      <c r="BG133" s="11">
        <f t="shared" si="1679"/>
        <v>-20196.39689214564</v>
      </c>
      <c r="BH133" s="6">
        <f t="shared" ref="BH133:BJ133" si="1763">BH132+(365/12)</f>
        <v>4137.6666666666588</v>
      </c>
      <c r="BI133" s="11">
        <f t="shared" si="1681"/>
        <v>-20196.39689214564</v>
      </c>
      <c r="BJ133" s="6">
        <f t="shared" si="1763"/>
        <v>4137.6666666666588</v>
      </c>
      <c r="BK133" s="11">
        <f t="shared" si="1682"/>
        <v>-20196.39689214564</v>
      </c>
      <c r="BL133" s="6">
        <f t="shared" ref="BL133:BN133" si="1764">BL132+(365/12)</f>
        <v>4137.6666666666588</v>
      </c>
      <c r="BM133" s="11">
        <f t="shared" si="1684"/>
        <v>-20196.39689214564</v>
      </c>
      <c r="BN133" s="6">
        <f t="shared" si="1764"/>
        <v>4137.6666666666588</v>
      </c>
      <c r="BO133" s="11">
        <f t="shared" si="1685"/>
        <v>-20196.39689214564</v>
      </c>
      <c r="BP133" s="6">
        <f t="shared" ref="BP133:BR133" si="1765">BP132+(365/12)</f>
        <v>4137.6666666666588</v>
      </c>
      <c r="BQ133" s="11">
        <f t="shared" si="1687"/>
        <v>-20196.39689214564</v>
      </c>
      <c r="BR133" s="6">
        <f t="shared" si="1765"/>
        <v>4137.6666666666588</v>
      </c>
      <c r="BS133" s="11">
        <f t="shared" si="1688"/>
        <v>-20196.39689214564</v>
      </c>
      <c r="BT133" s="6">
        <f t="shared" ref="BT133:BV133" si="1766">BT132+(365/12)</f>
        <v>4137.6666666666588</v>
      </c>
      <c r="BU133" s="11">
        <f t="shared" si="1690"/>
        <v>-20196.39689214564</v>
      </c>
      <c r="BV133" s="6">
        <f t="shared" si="1766"/>
        <v>4137.6666666666588</v>
      </c>
      <c r="BW133" s="11">
        <f t="shared" si="1691"/>
        <v>-20196.39689214564</v>
      </c>
      <c r="BX133" s="6">
        <f t="shared" si="1742"/>
        <v>4137.6666666666588</v>
      </c>
      <c r="BY133" s="11">
        <f t="shared" si="1692"/>
        <v>-20196.39689214564</v>
      </c>
      <c r="BZ133" s="72">
        <f t="shared" si="1742"/>
        <v>4137.6666666666588</v>
      </c>
      <c r="CA133" s="11">
        <f t="shared" si="1693"/>
        <v>-20196.39689214564</v>
      </c>
      <c r="CB133" s="4"/>
    </row>
    <row r="134" spans="1:80">
      <c r="A134" s="1" t="str">
        <f t="shared" si="1076"/>
        <v/>
      </c>
      <c r="B134" s="1">
        <f t="shared" si="897"/>
        <v>128</v>
      </c>
      <c r="C134" s="13">
        <f t="shared" si="912"/>
        <v>755603.33600256126</v>
      </c>
      <c r="D134" s="2">
        <f t="shared" si="913"/>
        <v>47863.661751499727</v>
      </c>
      <c r="E134" s="15">
        <f t="shared" si="880"/>
        <v>6313.1835073755228</v>
      </c>
      <c r="F134" s="15">
        <f t="shared" si="1244"/>
        <v>41550.478244124206</v>
      </c>
      <c r="G134" s="21">
        <f t="shared" si="1245"/>
        <v>6313.1835073755228</v>
      </c>
      <c r="H134" s="23">
        <f t="shared" si="881"/>
        <v>128</v>
      </c>
      <c r="I134" s="19">
        <f t="shared" si="882"/>
        <v>40722.36566943604</v>
      </c>
      <c r="J134" s="22">
        <f t="shared" si="898"/>
        <v>40722.36566943604</v>
      </c>
      <c r="K134" s="21">
        <f t="shared" si="899"/>
        <v>5523.1106270560231</v>
      </c>
      <c r="L134" s="15">
        <f t="shared" si="914"/>
        <v>416.66666666666669</v>
      </c>
      <c r="M134" s="15">
        <f t="shared" si="915"/>
        <v>83.333333333333329</v>
      </c>
      <c r="N134" s="16">
        <f t="shared" si="916"/>
        <v>166.66666666666666</v>
      </c>
      <c r="O134" s="15">
        <f t="shared" si="917"/>
        <v>83.333333333333329</v>
      </c>
      <c r="P134" s="7">
        <f t="shared" si="1246"/>
        <v>12116.70970083081</v>
      </c>
      <c r="Q134" s="15">
        <f t="shared" si="883"/>
        <v>31883.217975137024</v>
      </c>
      <c r="R134" s="21">
        <f t="shared" si="884"/>
        <v>-20302.78069963969</v>
      </c>
      <c r="S134" s="4"/>
      <c r="T134" s="6">
        <f t="shared" si="918"/>
        <v>4168.0833333333258</v>
      </c>
      <c r="U134" s="10"/>
      <c r="V134" s="6">
        <f t="shared" si="918"/>
        <v>4168.0833333333258</v>
      </c>
      <c r="X134" s="6">
        <f t="shared" si="918"/>
        <v>4168.0833333333258</v>
      </c>
      <c r="Z134" s="6">
        <f t="shared" si="919"/>
        <v>4168.0833333333258</v>
      </c>
      <c r="AB134" s="6">
        <f t="shared" ref="AB134:AD134" si="1767">AB133+(365/12)</f>
        <v>4168.0833333333258</v>
      </c>
      <c r="AD134" s="6">
        <f t="shared" si="1767"/>
        <v>4168.0833333333258</v>
      </c>
      <c r="AF134" s="6">
        <f t="shared" ref="AF134:AH134" si="1768">AF133+(365/12)</f>
        <v>4168.0833333333258</v>
      </c>
      <c r="AH134" s="6">
        <f t="shared" si="1768"/>
        <v>4168.0833333333258</v>
      </c>
      <c r="AJ134" s="6">
        <f t="shared" ref="AJ134:AL134" si="1769">AJ133+(365/12)</f>
        <v>4168.0833333333258</v>
      </c>
      <c r="AL134" s="6">
        <f t="shared" si="1769"/>
        <v>4168.0833333333258</v>
      </c>
      <c r="AN134" s="6">
        <f t="shared" ref="AN134:AP134" si="1770">AN133+(365/12)</f>
        <v>4168.0833333333258</v>
      </c>
      <c r="AO134" s="11">
        <f t="shared" si="1666"/>
        <v>-20302.78069963969</v>
      </c>
      <c r="AP134" s="6">
        <f t="shared" si="1770"/>
        <v>4168.0833333333258</v>
      </c>
      <c r="AQ134" s="11">
        <f t="shared" si="1667"/>
        <v>-20302.78069963969</v>
      </c>
      <c r="AR134" s="6">
        <f t="shared" ref="AR134:AT134" si="1771">AR133+(365/12)</f>
        <v>4168.0833333333258</v>
      </c>
      <c r="AS134" s="11">
        <f t="shared" si="1669"/>
        <v>-20302.78069963969</v>
      </c>
      <c r="AT134" s="6">
        <f t="shared" si="1771"/>
        <v>4168.0833333333258</v>
      </c>
      <c r="AU134" s="11">
        <f t="shared" si="1670"/>
        <v>-20302.78069963969</v>
      </c>
      <c r="AV134" s="6">
        <f t="shared" ref="AV134:AX134" si="1772">AV133+(365/12)</f>
        <v>4168.0833333333258</v>
      </c>
      <c r="AW134" s="11">
        <f t="shared" si="1672"/>
        <v>-20302.78069963969</v>
      </c>
      <c r="AX134" s="6">
        <f t="shared" si="1772"/>
        <v>4168.0833333333258</v>
      </c>
      <c r="AY134" s="11">
        <f t="shared" si="1673"/>
        <v>-20302.78069963969</v>
      </c>
      <c r="AZ134" s="6">
        <f t="shared" ref="AZ134:BB134" si="1773">AZ133+(365/12)</f>
        <v>4168.0833333333258</v>
      </c>
      <c r="BA134" s="11">
        <f t="shared" si="1675"/>
        <v>-20302.78069963969</v>
      </c>
      <c r="BB134" s="6">
        <f t="shared" si="1773"/>
        <v>4168.0833333333258</v>
      </c>
      <c r="BC134" s="11">
        <f t="shared" si="1676"/>
        <v>-20302.78069963969</v>
      </c>
      <c r="BD134" s="6">
        <f t="shared" ref="BD134:BF134" si="1774">BD133+(365/12)</f>
        <v>4168.0833333333258</v>
      </c>
      <c r="BE134" s="11">
        <f t="shared" si="1678"/>
        <v>-20302.78069963969</v>
      </c>
      <c r="BF134" s="6">
        <f t="shared" si="1774"/>
        <v>4168.0833333333258</v>
      </c>
      <c r="BG134" s="11">
        <f t="shared" si="1679"/>
        <v>-20302.78069963969</v>
      </c>
      <c r="BH134" s="6">
        <f t="shared" ref="BH134:BJ134" si="1775">BH133+(365/12)</f>
        <v>4168.0833333333258</v>
      </c>
      <c r="BI134" s="11">
        <f t="shared" si="1681"/>
        <v>-20302.78069963969</v>
      </c>
      <c r="BJ134" s="6">
        <f t="shared" si="1775"/>
        <v>4168.0833333333258</v>
      </c>
      <c r="BK134" s="11">
        <f t="shared" si="1682"/>
        <v>-20302.78069963969</v>
      </c>
      <c r="BL134" s="6">
        <f t="shared" ref="BL134:BN134" si="1776">BL133+(365/12)</f>
        <v>4168.0833333333258</v>
      </c>
      <c r="BM134" s="11">
        <f t="shared" si="1684"/>
        <v>-20302.78069963969</v>
      </c>
      <c r="BN134" s="6">
        <f t="shared" si="1776"/>
        <v>4168.0833333333258</v>
      </c>
      <c r="BO134" s="11">
        <f t="shared" si="1685"/>
        <v>-20302.78069963969</v>
      </c>
      <c r="BP134" s="6">
        <f t="shared" ref="BP134:BR134" si="1777">BP133+(365/12)</f>
        <v>4168.0833333333258</v>
      </c>
      <c r="BQ134" s="11">
        <f t="shared" si="1687"/>
        <v>-20302.78069963969</v>
      </c>
      <c r="BR134" s="6">
        <f t="shared" si="1777"/>
        <v>4168.0833333333258</v>
      </c>
      <c r="BS134" s="11">
        <f t="shared" si="1688"/>
        <v>-20302.78069963969</v>
      </c>
      <c r="BT134" s="6">
        <f t="shared" ref="BT134:BV134" si="1778">BT133+(365/12)</f>
        <v>4168.0833333333258</v>
      </c>
      <c r="BU134" s="11">
        <f t="shared" si="1690"/>
        <v>-20302.78069963969</v>
      </c>
      <c r="BV134" s="6">
        <f t="shared" si="1778"/>
        <v>4168.0833333333258</v>
      </c>
      <c r="BW134" s="11">
        <f t="shared" si="1691"/>
        <v>-20302.78069963969</v>
      </c>
      <c r="BX134" s="6">
        <f t="shared" si="1742"/>
        <v>4168.0833333333258</v>
      </c>
      <c r="BY134" s="11">
        <f t="shared" si="1692"/>
        <v>-20302.78069963969</v>
      </c>
      <c r="BZ134" s="72">
        <f t="shared" si="1742"/>
        <v>4168.0833333333258</v>
      </c>
      <c r="CA134" s="11">
        <f t="shared" si="1693"/>
        <v>-20302.78069963969</v>
      </c>
      <c r="CB134" s="4"/>
    </row>
    <row r="135" spans="1:80">
      <c r="A135" s="1" t="str">
        <f t="shared" si="1076"/>
        <v/>
      </c>
      <c r="B135" s="1">
        <f t="shared" si="897"/>
        <v>129</v>
      </c>
      <c r="C135" s="13">
        <f t="shared" si="912"/>
        <v>714052.85775843705</v>
      </c>
      <c r="D135" s="2">
        <f t="shared" si="913"/>
        <v>47863.661751499727</v>
      </c>
      <c r="E135" s="15">
        <f t="shared" ref="E135:E198" si="1779">C135*(((1+intrate)^(1/12))-1)</f>
        <v>5966.0227929163675</v>
      </c>
      <c r="F135" s="15">
        <f t="shared" si="1244"/>
        <v>41897.63895858336</v>
      </c>
      <c r="G135" s="21">
        <f t="shared" si="1245"/>
        <v>5966.0227929163675</v>
      </c>
      <c r="H135" s="23">
        <f t="shared" ref="H135:H198" si="1780">IF(B135&gt;=startmon,IF(B135&lt;=endmon,IF(B135=startmon,1,IF(H134&lt;&gt;"",H134+1,0)),0),0)</f>
        <v>129</v>
      </c>
      <c r="I135" s="19">
        <f t="shared" ref="I135:I198" si="1781">IF(B135&gt;=startmon,IF(B135&lt;=endmon,IF(B135=startmon,rent,IF(INT(H134/12)-(H134/12)=0,I134*(1+rentinc),I134)),0),0)</f>
        <v>40722.36566943604</v>
      </c>
      <c r="J135" s="22">
        <f t="shared" si="898"/>
        <v>40722.36566943604</v>
      </c>
      <c r="K135" s="21">
        <f t="shared" si="899"/>
        <v>5523.1106270560231</v>
      </c>
      <c r="L135" s="15">
        <f t="shared" si="914"/>
        <v>416.66666666666669</v>
      </c>
      <c r="M135" s="15">
        <f t="shared" si="915"/>
        <v>83.333333333333329</v>
      </c>
      <c r="N135" s="16">
        <f t="shared" si="916"/>
        <v>166.66666666666666</v>
      </c>
      <c r="O135" s="15">
        <f t="shared" si="917"/>
        <v>83.333333333333329</v>
      </c>
      <c r="P135" s="7">
        <f t="shared" si="1246"/>
        <v>12116.70970083081</v>
      </c>
      <c r="Q135" s="15">
        <f t="shared" ref="Q135:Q198" si="1782">IF(I135=0,-(I135-(I135-P135)*IF(tax=10%,10.3%,IF(tax=20%,20.6%,IF(tax=30%,30.9%)))),(I135-(I135-P135)*IF(tax=10%,10.3%,IF(tax=20%,20.6%,IF(tax=30%,30.9%)))))</f>
        <v>31883.217975137024</v>
      </c>
      <c r="R135" s="21">
        <f t="shared" ref="R135:R198" si="1783">-(D135-G135*IF(tax=10%,10.3%,IF(tax=20%,20.6%,IF(tax=30%,30.9%)))-IF(I135=0,0,(I135-(I135-P135)*IF(tax=10%,10.3%,IF(tax=20%,20.6%,IF(tax=30%,30.9%)))))+K135+L135+M135+N135+O135)</f>
        <v>-20410.053360407568</v>
      </c>
      <c r="S135" s="4"/>
      <c r="T135" s="6">
        <f t="shared" si="918"/>
        <v>4198.4999999999927</v>
      </c>
      <c r="U135" s="10"/>
      <c r="V135" s="6">
        <f t="shared" si="918"/>
        <v>4198.4999999999927</v>
      </c>
      <c r="X135" s="6">
        <f t="shared" si="918"/>
        <v>4198.4999999999927</v>
      </c>
      <c r="Z135" s="6">
        <f t="shared" si="919"/>
        <v>4198.4999999999927</v>
      </c>
      <c r="AB135" s="6">
        <f t="shared" ref="AB135:AD135" si="1784">AB134+(365/12)</f>
        <v>4198.4999999999927</v>
      </c>
      <c r="AD135" s="6">
        <f t="shared" si="1784"/>
        <v>4198.4999999999927</v>
      </c>
      <c r="AF135" s="6">
        <f t="shared" ref="AF135:AH135" si="1785">AF134+(365/12)</f>
        <v>4198.4999999999927</v>
      </c>
      <c r="AH135" s="6">
        <f t="shared" si="1785"/>
        <v>4198.4999999999927</v>
      </c>
      <c r="AJ135" s="6">
        <f t="shared" ref="AJ135:AL135" si="1786">AJ134+(365/12)</f>
        <v>4198.4999999999927</v>
      </c>
      <c r="AL135" s="6">
        <f t="shared" si="1786"/>
        <v>4198.4999999999927</v>
      </c>
      <c r="AN135" s="6">
        <f t="shared" ref="AN135:AP135" si="1787">AN134+(365/12)</f>
        <v>4198.4999999999927</v>
      </c>
      <c r="AO135" s="11">
        <f t="shared" si="1666"/>
        <v>-20410.053360407568</v>
      </c>
      <c r="AP135" s="6">
        <f t="shared" si="1787"/>
        <v>4198.4999999999927</v>
      </c>
      <c r="AQ135" s="11">
        <f t="shared" si="1667"/>
        <v>-20410.053360407568</v>
      </c>
      <c r="AR135" s="6">
        <f t="shared" ref="AR135:AT135" si="1788">AR134+(365/12)</f>
        <v>4198.4999999999927</v>
      </c>
      <c r="AS135" s="11">
        <f t="shared" si="1669"/>
        <v>-20410.053360407568</v>
      </c>
      <c r="AT135" s="6">
        <f t="shared" si="1788"/>
        <v>4198.4999999999927</v>
      </c>
      <c r="AU135" s="11">
        <f t="shared" si="1670"/>
        <v>-20410.053360407568</v>
      </c>
      <c r="AV135" s="6">
        <f t="shared" ref="AV135:AX135" si="1789">AV134+(365/12)</f>
        <v>4198.4999999999927</v>
      </c>
      <c r="AW135" s="11">
        <f t="shared" si="1672"/>
        <v>-20410.053360407568</v>
      </c>
      <c r="AX135" s="6">
        <f t="shared" si="1789"/>
        <v>4198.4999999999927</v>
      </c>
      <c r="AY135" s="11">
        <f t="shared" si="1673"/>
        <v>-20410.053360407568</v>
      </c>
      <c r="AZ135" s="6">
        <f t="shared" ref="AZ135:BB135" si="1790">AZ134+(365/12)</f>
        <v>4198.4999999999927</v>
      </c>
      <c r="BA135" s="11">
        <f t="shared" si="1675"/>
        <v>-20410.053360407568</v>
      </c>
      <c r="BB135" s="6">
        <f t="shared" si="1790"/>
        <v>4198.4999999999927</v>
      </c>
      <c r="BC135" s="11">
        <f t="shared" si="1676"/>
        <v>-20410.053360407568</v>
      </c>
      <c r="BD135" s="6">
        <f t="shared" ref="BD135:BF135" si="1791">BD134+(365/12)</f>
        <v>4198.4999999999927</v>
      </c>
      <c r="BE135" s="11">
        <f t="shared" si="1678"/>
        <v>-20410.053360407568</v>
      </c>
      <c r="BF135" s="6">
        <f t="shared" si="1791"/>
        <v>4198.4999999999927</v>
      </c>
      <c r="BG135" s="11">
        <f t="shared" si="1679"/>
        <v>-20410.053360407568</v>
      </c>
      <c r="BH135" s="6">
        <f t="shared" ref="BH135:BJ135" si="1792">BH134+(365/12)</f>
        <v>4198.4999999999927</v>
      </c>
      <c r="BI135" s="11">
        <f t="shared" si="1681"/>
        <v>-20410.053360407568</v>
      </c>
      <c r="BJ135" s="6">
        <f t="shared" si="1792"/>
        <v>4198.4999999999927</v>
      </c>
      <c r="BK135" s="11">
        <f t="shared" si="1682"/>
        <v>-20410.053360407568</v>
      </c>
      <c r="BL135" s="6">
        <f t="shared" ref="BL135:BN135" si="1793">BL134+(365/12)</f>
        <v>4198.4999999999927</v>
      </c>
      <c r="BM135" s="11">
        <f t="shared" si="1684"/>
        <v>-20410.053360407568</v>
      </c>
      <c r="BN135" s="6">
        <f t="shared" si="1793"/>
        <v>4198.4999999999927</v>
      </c>
      <c r="BO135" s="11">
        <f t="shared" si="1685"/>
        <v>-20410.053360407568</v>
      </c>
      <c r="BP135" s="6">
        <f t="shared" ref="BP135:BR135" si="1794">BP134+(365/12)</f>
        <v>4198.4999999999927</v>
      </c>
      <c r="BQ135" s="11">
        <f t="shared" si="1687"/>
        <v>-20410.053360407568</v>
      </c>
      <c r="BR135" s="6">
        <f t="shared" si="1794"/>
        <v>4198.4999999999927</v>
      </c>
      <c r="BS135" s="11">
        <f t="shared" si="1688"/>
        <v>-20410.053360407568</v>
      </c>
      <c r="BT135" s="6">
        <f t="shared" ref="BT135:BV135" si="1795">BT134+(365/12)</f>
        <v>4198.4999999999927</v>
      </c>
      <c r="BU135" s="11">
        <f t="shared" si="1690"/>
        <v>-20410.053360407568</v>
      </c>
      <c r="BV135" s="6">
        <f t="shared" si="1795"/>
        <v>4198.4999999999927</v>
      </c>
      <c r="BW135" s="11">
        <f t="shared" si="1691"/>
        <v>-20410.053360407568</v>
      </c>
      <c r="BX135" s="6">
        <f t="shared" si="1742"/>
        <v>4198.4999999999927</v>
      </c>
      <c r="BY135" s="11">
        <f t="shared" si="1692"/>
        <v>-20410.053360407568</v>
      </c>
      <c r="BZ135" s="72">
        <f t="shared" si="1742"/>
        <v>4198.4999999999927</v>
      </c>
      <c r="CA135" s="11">
        <f t="shared" si="1693"/>
        <v>-20410.053360407568</v>
      </c>
      <c r="CB135" s="4"/>
    </row>
    <row r="136" spans="1:80">
      <c r="A136" s="1" t="str">
        <f t="shared" si="1076"/>
        <v/>
      </c>
      <c r="B136" s="1">
        <f t="shared" ref="B136:B199" si="1796">B135+1</f>
        <v>130</v>
      </c>
      <c r="C136" s="13">
        <f t="shared" si="912"/>
        <v>672155.2187998537</v>
      </c>
      <c r="D136" s="2">
        <f t="shared" si="913"/>
        <v>47863.661751499727</v>
      </c>
      <c r="E136" s="15">
        <f t="shared" si="1779"/>
        <v>5615.9614966406634</v>
      </c>
      <c r="F136" s="15">
        <f t="shared" si="1244"/>
        <v>42247.700254859061</v>
      </c>
      <c r="G136" s="21">
        <f t="shared" si="1245"/>
        <v>5615.9614966406634</v>
      </c>
      <c r="H136" s="23">
        <f t="shared" si="1780"/>
        <v>130</v>
      </c>
      <c r="I136" s="19">
        <f t="shared" si="1781"/>
        <v>40722.36566943604</v>
      </c>
      <c r="J136" s="22">
        <f t="shared" ref="J136:J199" si="1797">IF(A136&lt;&gt;"",J135*(1+rentinc),J135)</f>
        <v>40722.36566943604</v>
      </c>
      <c r="K136" s="21">
        <f t="shared" ref="K136:K199" si="1798">IF(A136&lt;&gt;"",K135*(1+socinc),K135)</f>
        <v>5523.1106270560231</v>
      </c>
      <c r="L136" s="15">
        <f t="shared" si="914"/>
        <v>416.66666666666669</v>
      </c>
      <c r="M136" s="15">
        <f t="shared" si="915"/>
        <v>83.333333333333329</v>
      </c>
      <c r="N136" s="16">
        <f t="shared" si="916"/>
        <v>166.66666666666666</v>
      </c>
      <c r="O136" s="15">
        <f t="shared" si="917"/>
        <v>83.333333333333329</v>
      </c>
      <c r="P136" s="7">
        <f t="shared" si="1246"/>
        <v>12116.70970083081</v>
      </c>
      <c r="Q136" s="15">
        <f t="shared" si="1782"/>
        <v>31883.217975137024</v>
      </c>
      <c r="R136" s="21">
        <f t="shared" si="1783"/>
        <v>-20518.222300956761</v>
      </c>
      <c r="S136" s="4"/>
      <c r="T136" s="6">
        <f t="shared" si="918"/>
        <v>4228.9166666666597</v>
      </c>
      <c r="U136" s="10"/>
      <c r="V136" s="6">
        <f t="shared" si="918"/>
        <v>4228.9166666666597</v>
      </c>
      <c r="X136" s="6">
        <f t="shared" si="918"/>
        <v>4228.9166666666597</v>
      </c>
      <c r="Z136" s="6">
        <f t="shared" si="919"/>
        <v>4228.9166666666597</v>
      </c>
      <c r="AB136" s="6">
        <f t="shared" ref="AB136:AD136" si="1799">AB135+(365/12)</f>
        <v>4228.9166666666597</v>
      </c>
      <c r="AD136" s="6">
        <f t="shared" si="1799"/>
        <v>4228.9166666666597</v>
      </c>
      <c r="AF136" s="6">
        <f t="shared" ref="AF136:AH136" si="1800">AF135+(365/12)</f>
        <v>4228.9166666666597</v>
      </c>
      <c r="AH136" s="6">
        <f t="shared" si="1800"/>
        <v>4228.9166666666597</v>
      </c>
      <c r="AJ136" s="6">
        <f t="shared" ref="AJ136:AL136" si="1801">AJ135+(365/12)</f>
        <v>4228.9166666666597</v>
      </c>
      <c r="AL136" s="6">
        <f t="shared" si="1801"/>
        <v>4228.9166666666597</v>
      </c>
      <c r="AN136" s="6">
        <f t="shared" ref="AN136:AP136" si="1802">AN135+(365/12)</f>
        <v>4228.9166666666597</v>
      </c>
      <c r="AO136" s="11">
        <f t="shared" si="1666"/>
        <v>-20518.222300956761</v>
      </c>
      <c r="AP136" s="6">
        <f t="shared" si="1802"/>
        <v>4228.9166666666597</v>
      </c>
      <c r="AQ136" s="11">
        <f t="shared" si="1667"/>
        <v>-20518.222300956761</v>
      </c>
      <c r="AR136" s="6">
        <f t="shared" ref="AR136:AT136" si="1803">AR135+(365/12)</f>
        <v>4228.9166666666597</v>
      </c>
      <c r="AS136" s="11">
        <f t="shared" si="1669"/>
        <v>-20518.222300956761</v>
      </c>
      <c r="AT136" s="6">
        <f t="shared" si="1803"/>
        <v>4228.9166666666597</v>
      </c>
      <c r="AU136" s="11">
        <f t="shared" si="1670"/>
        <v>-20518.222300956761</v>
      </c>
      <c r="AV136" s="6">
        <f t="shared" ref="AV136:AX136" si="1804">AV135+(365/12)</f>
        <v>4228.9166666666597</v>
      </c>
      <c r="AW136" s="11">
        <f t="shared" si="1672"/>
        <v>-20518.222300956761</v>
      </c>
      <c r="AX136" s="6">
        <f t="shared" si="1804"/>
        <v>4228.9166666666597</v>
      </c>
      <c r="AY136" s="11">
        <f t="shared" si="1673"/>
        <v>-20518.222300956761</v>
      </c>
      <c r="AZ136" s="6">
        <f t="shared" ref="AZ136:BB136" si="1805">AZ135+(365/12)</f>
        <v>4228.9166666666597</v>
      </c>
      <c r="BA136" s="11">
        <f t="shared" si="1675"/>
        <v>-20518.222300956761</v>
      </c>
      <c r="BB136" s="6">
        <f t="shared" si="1805"/>
        <v>4228.9166666666597</v>
      </c>
      <c r="BC136" s="11">
        <f t="shared" si="1676"/>
        <v>-20518.222300956761</v>
      </c>
      <c r="BD136" s="6">
        <f t="shared" ref="BD136:BF136" si="1806">BD135+(365/12)</f>
        <v>4228.9166666666597</v>
      </c>
      <c r="BE136" s="11">
        <f t="shared" si="1678"/>
        <v>-20518.222300956761</v>
      </c>
      <c r="BF136" s="6">
        <f t="shared" si="1806"/>
        <v>4228.9166666666597</v>
      </c>
      <c r="BG136" s="11">
        <f t="shared" si="1679"/>
        <v>-20518.222300956761</v>
      </c>
      <c r="BH136" s="6">
        <f t="shared" ref="BH136:BJ136" si="1807">BH135+(365/12)</f>
        <v>4228.9166666666597</v>
      </c>
      <c r="BI136" s="11">
        <f t="shared" si="1681"/>
        <v>-20518.222300956761</v>
      </c>
      <c r="BJ136" s="6">
        <f t="shared" si="1807"/>
        <v>4228.9166666666597</v>
      </c>
      <c r="BK136" s="11">
        <f t="shared" si="1682"/>
        <v>-20518.222300956761</v>
      </c>
      <c r="BL136" s="6">
        <f t="shared" ref="BL136:BN136" si="1808">BL135+(365/12)</f>
        <v>4228.9166666666597</v>
      </c>
      <c r="BM136" s="11">
        <f t="shared" si="1684"/>
        <v>-20518.222300956761</v>
      </c>
      <c r="BN136" s="6">
        <f t="shared" si="1808"/>
        <v>4228.9166666666597</v>
      </c>
      <c r="BO136" s="11">
        <f t="shared" si="1685"/>
        <v>-20518.222300956761</v>
      </c>
      <c r="BP136" s="6">
        <f t="shared" ref="BP136:BR136" si="1809">BP135+(365/12)</f>
        <v>4228.9166666666597</v>
      </c>
      <c r="BQ136" s="11">
        <f t="shared" si="1687"/>
        <v>-20518.222300956761</v>
      </c>
      <c r="BR136" s="6">
        <f t="shared" si="1809"/>
        <v>4228.9166666666597</v>
      </c>
      <c r="BS136" s="11">
        <f t="shared" si="1688"/>
        <v>-20518.222300956761</v>
      </c>
      <c r="BT136" s="6">
        <f t="shared" ref="BT136:BV136" si="1810">BT135+(365/12)</f>
        <v>4228.9166666666597</v>
      </c>
      <c r="BU136" s="11">
        <f t="shared" si="1690"/>
        <v>-20518.222300956761</v>
      </c>
      <c r="BV136" s="6">
        <f t="shared" si="1810"/>
        <v>4228.9166666666597</v>
      </c>
      <c r="BW136" s="11">
        <f t="shared" si="1691"/>
        <v>-20518.222300956761</v>
      </c>
      <c r="BX136" s="6">
        <f t="shared" si="1742"/>
        <v>4228.9166666666597</v>
      </c>
      <c r="BY136" s="11">
        <f t="shared" si="1692"/>
        <v>-20518.222300956761</v>
      </c>
      <c r="BZ136" s="72">
        <f t="shared" si="1742"/>
        <v>4228.9166666666597</v>
      </c>
      <c r="CA136" s="11">
        <f t="shared" si="1693"/>
        <v>-20518.222300956761</v>
      </c>
      <c r="CB136" s="4"/>
    </row>
    <row r="137" spans="1:80">
      <c r="A137" s="1" t="str">
        <f t="shared" si="1076"/>
        <v/>
      </c>
      <c r="B137" s="1">
        <f t="shared" si="1796"/>
        <v>131</v>
      </c>
      <c r="C137" s="13">
        <f t="shared" ref="C137:C200" si="1811">IF(C136&lt;0.0001,0,C136-F136)</f>
        <v>629907.51854499464</v>
      </c>
      <c r="D137" s="2">
        <f t="shared" ref="D137:D200" si="1812">IF(C137&lt;0.0001,0,D136)</f>
        <v>47863.661751499727</v>
      </c>
      <c r="E137" s="15">
        <f t="shared" si="1779"/>
        <v>5262.9753837357612</v>
      </c>
      <c r="F137" s="15">
        <f t="shared" si="1244"/>
        <v>42600.686367763963</v>
      </c>
      <c r="G137" s="21">
        <f t="shared" si="1245"/>
        <v>5262.9753837357612</v>
      </c>
      <c r="H137" s="23">
        <f t="shared" si="1780"/>
        <v>131</v>
      </c>
      <c r="I137" s="19">
        <f t="shared" si="1781"/>
        <v>40722.36566943604</v>
      </c>
      <c r="J137" s="22">
        <f t="shared" si="1797"/>
        <v>40722.36566943604</v>
      </c>
      <c r="K137" s="21">
        <f t="shared" si="1798"/>
        <v>5523.1106270560231</v>
      </c>
      <c r="L137" s="15">
        <f t="shared" ref="L137:L200" si="1813">L136</f>
        <v>416.66666666666669</v>
      </c>
      <c r="M137" s="15">
        <f t="shared" ref="M137:M200" si="1814">M136</f>
        <v>83.333333333333329</v>
      </c>
      <c r="N137" s="16">
        <f t="shared" ref="N137:N200" si="1815">N136</f>
        <v>166.66666666666666</v>
      </c>
      <c r="O137" s="15">
        <f t="shared" ref="O137:O200" si="1816">O136</f>
        <v>83.333333333333329</v>
      </c>
      <c r="P137" s="7">
        <f t="shared" si="1246"/>
        <v>12116.70970083081</v>
      </c>
      <c r="Q137" s="15">
        <f t="shared" si="1782"/>
        <v>31883.217975137024</v>
      </c>
      <c r="R137" s="21">
        <f t="shared" si="1783"/>
        <v>-20627.295009844376</v>
      </c>
      <c r="S137" s="4"/>
      <c r="T137" s="6">
        <f t="shared" ref="T137:X200" si="1817">T136+(365/12)</f>
        <v>4259.3333333333267</v>
      </c>
      <c r="U137" s="10"/>
      <c r="V137" s="6">
        <f t="shared" si="1817"/>
        <v>4259.3333333333267</v>
      </c>
      <c r="X137" s="6">
        <f t="shared" si="1817"/>
        <v>4259.3333333333267</v>
      </c>
      <c r="Z137" s="6">
        <f t="shared" ref="Z137:Z200" si="1818">Z136+(365/12)</f>
        <v>4259.3333333333267</v>
      </c>
      <c r="AB137" s="6">
        <f t="shared" ref="AB137:AD137" si="1819">AB136+(365/12)</f>
        <v>4259.3333333333267</v>
      </c>
      <c r="AD137" s="6">
        <f t="shared" si="1819"/>
        <v>4259.3333333333267</v>
      </c>
      <c r="AF137" s="6">
        <f t="shared" ref="AF137:AH137" si="1820">AF136+(365/12)</f>
        <v>4259.3333333333267</v>
      </c>
      <c r="AH137" s="6">
        <f t="shared" si="1820"/>
        <v>4259.3333333333267</v>
      </c>
      <c r="AJ137" s="6">
        <f t="shared" ref="AJ137:AL137" si="1821">AJ136+(365/12)</f>
        <v>4259.3333333333267</v>
      </c>
      <c r="AL137" s="6">
        <f t="shared" si="1821"/>
        <v>4259.3333333333267</v>
      </c>
      <c r="AN137" s="6">
        <f t="shared" ref="AN137:AP137" si="1822">AN136+(365/12)</f>
        <v>4259.3333333333267</v>
      </c>
      <c r="AO137" s="11">
        <f t="shared" si="1666"/>
        <v>-20627.295009844376</v>
      </c>
      <c r="AP137" s="6">
        <f t="shared" si="1822"/>
        <v>4259.3333333333267</v>
      </c>
      <c r="AQ137" s="11">
        <f t="shared" si="1667"/>
        <v>-20627.295009844376</v>
      </c>
      <c r="AR137" s="6">
        <f t="shared" ref="AR137:AT137" si="1823">AR136+(365/12)</f>
        <v>4259.3333333333267</v>
      </c>
      <c r="AS137" s="11">
        <f t="shared" si="1669"/>
        <v>-20627.295009844376</v>
      </c>
      <c r="AT137" s="6">
        <f t="shared" si="1823"/>
        <v>4259.3333333333267</v>
      </c>
      <c r="AU137" s="11">
        <f t="shared" si="1670"/>
        <v>-20627.295009844376</v>
      </c>
      <c r="AV137" s="6">
        <f t="shared" ref="AV137:AX137" si="1824">AV136+(365/12)</f>
        <v>4259.3333333333267</v>
      </c>
      <c r="AW137" s="11">
        <f t="shared" si="1672"/>
        <v>-20627.295009844376</v>
      </c>
      <c r="AX137" s="6">
        <f t="shared" si="1824"/>
        <v>4259.3333333333267</v>
      </c>
      <c r="AY137" s="11">
        <f t="shared" si="1673"/>
        <v>-20627.295009844376</v>
      </c>
      <c r="AZ137" s="6">
        <f t="shared" ref="AZ137:BB137" si="1825">AZ136+(365/12)</f>
        <v>4259.3333333333267</v>
      </c>
      <c r="BA137" s="11">
        <f t="shared" si="1675"/>
        <v>-20627.295009844376</v>
      </c>
      <c r="BB137" s="6">
        <f t="shared" si="1825"/>
        <v>4259.3333333333267</v>
      </c>
      <c r="BC137" s="11">
        <f t="shared" si="1676"/>
        <v>-20627.295009844376</v>
      </c>
      <c r="BD137" s="6">
        <f t="shared" ref="BD137:BF137" si="1826">BD136+(365/12)</f>
        <v>4259.3333333333267</v>
      </c>
      <c r="BE137" s="11">
        <f t="shared" si="1678"/>
        <v>-20627.295009844376</v>
      </c>
      <c r="BF137" s="6">
        <f t="shared" si="1826"/>
        <v>4259.3333333333267</v>
      </c>
      <c r="BG137" s="11">
        <f t="shared" si="1679"/>
        <v>-20627.295009844376</v>
      </c>
      <c r="BH137" s="6">
        <f t="shared" ref="BH137:BJ137" si="1827">BH136+(365/12)</f>
        <v>4259.3333333333267</v>
      </c>
      <c r="BI137" s="11">
        <f t="shared" si="1681"/>
        <v>-20627.295009844376</v>
      </c>
      <c r="BJ137" s="6">
        <f t="shared" si="1827"/>
        <v>4259.3333333333267</v>
      </c>
      <c r="BK137" s="11">
        <f t="shared" si="1682"/>
        <v>-20627.295009844376</v>
      </c>
      <c r="BL137" s="6">
        <f t="shared" ref="BL137:BN137" si="1828">BL136+(365/12)</f>
        <v>4259.3333333333267</v>
      </c>
      <c r="BM137" s="11">
        <f t="shared" si="1684"/>
        <v>-20627.295009844376</v>
      </c>
      <c r="BN137" s="6">
        <f t="shared" si="1828"/>
        <v>4259.3333333333267</v>
      </c>
      <c r="BO137" s="11">
        <f t="shared" si="1685"/>
        <v>-20627.295009844376</v>
      </c>
      <c r="BP137" s="6">
        <f t="shared" ref="BP137:BR137" si="1829">BP136+(365/12)</f>
        <v>4259.3333333333267</v>
      </c>
      <c r="BQ137" s="11">
        <f t="shared" si="1687"/>
        <v>-20627.295009844376</v>
      </c>
      <c r="BR137" s="6">
        <f t="shared" si="1829"/>
        <v>4259.3333333333267</v>
      </c>
      <c r="BS137" s="11">
        <f t="shared" si="1688"/>
        <v>-20627.295009844376</v>
      </c>
      <c r="BT137" s="6">
        <f t="shared" ref="BT137:BV137" si="1830">BT136+(365/12)</f>
        <v>4259.3333333333267</v>
      </c>
      <c r="BU137" s="11">
        <f t="shared" si="1690"/>
        <v>-20627.295009844376</v>
      </c>
      <c r="BV137" s="6">
        <f t="shared" si="1830"/>
        <v>4259.3333333333267</v>
      </c>
      <c r="BW137" s="11">
        <f t="shared" si="1691"/>
        <v>-20627.295009844376</v>
      </c>
      <c r="BX137" s="6">
        <f t="shared" si="1742"/>
        <v>4259.3333333333267</v>
      </c>
      <c r="BY137" s="11">
        <f t="shared" si="1692"/>
        <v>-20627.295009844376</v>
      </c>
      <c r="BZ137" s="72">
        <f t="shared" si="1742"/>
        <v>4259.3333333333267</v>
      </c>
      <c r="CA137" s="11">
        <f t="shared" si="1693"/>
        <v>-20627.295009844376</v>
      </c>
      <c r="CB137" s="4"/>
    </row>
    <row r="138" spans="1:80">
      <c r="A138" s="1" t="str">
        <f t="shared" si="1076"/>
        <v/>
      </c>
      <c r="B138" s="1">
        <f t="shared" si="1796"/>
        <v>132</v>
      </c>
      <c r="C138" s="13">
        <f t="shared" si="1811"/>
        <v>587306.83217723062</v>
      </c>
      <c r="D138" s="2">
        <f t="shared" si="1812"/>
        <v>47863.661751499727</v>
      </c>
      <c r="E138" s="15">
        <f t="shared" si="1779"/>
        <v>4907.0400169033774</v>
      </c>
      <c r="F138" s="15">
        <f t="shared" si="1244"/>
        <v>42956.621734596352</v>
      </c>
      <c r="G138" s="21">
        <f t="shared" si="1245"/>
        <v>4907.0400169033774</v>
      </c>
      <c r="H138" s="23">
        <f t="shared" si="1780"/>
        <v>132</v>
      </c>
      <c r="I138" s="19">
        <f t="shared" si="1781"/>
        <v>40722.36566943604</v>
      </c>
      <c r="J138" s="22">
        <f t="shared" si="1797"/>
        <v>40722.36566943604</v>
      </c>
      <c r="K138" s="21">
        <f t="shared" si="1798"/>
        <v>5523.1106270560231</v>
      </c>
      <c r="L138" s="15">
        <f t="shared" si="1813"/>
        <v>416.66666666666669</v>
      </c>
      <c r="M138" s="15">
        <f t="shared" si="1814"/>
        <v>83.333333333333329</v>
      </c>
      <c r="N138" s="16">
        <f t="shared" si="1815"/>
        <v>166.66666666666666</v>
      </c>
      <c r="O138" s="15">
        <f t="shared" si="1816"/>
        <v>83.333333333333329</v>
      </c>
      <c r="P138" s="7">
        <f t="shared" si="1246"/>
        <v>12116.70970083081</v>
      </c>
      <c r="Q138" s="15">
        <f t="shared" si="1782"/>
        <v>31883.217975137024</v>
      </c>
      <c r="R138" s="21">
        <f t="shared" si="1783"/>
        <v>-20737.279038195586</v>
      </c>
      <c r="S138" s="4"/>
      <c r="T138" s="6">
        <f t="shared" si="1817"/>
        <v>4289.7499999999936</v>
      </c>
      <c r="U138" s="10"/>
      <c r="V138" s="6">
        <f t="shared" si="1817"/>
        <v>4289.7499999999936</v>
      </c>
      <c r="X138" s="6">
        <f t="shared" si="1817"/>
        <v>4289.7499999999936</v>
      </c>
      <c r="Z138" s="6">
        <f t="shared" si="1818"/>
        <v>4289.7499999999936</v>
      </c>
      <c r="AB138" s="6">
        <f t="shared" ref="AB138:AD138" si="1831">AB137+(365/12)</f>
        <v>4289.7499999999936</v>
      </c>
      <c r="AD138" s="6">
        <f t="shared" si="1831"/>
        <v>4289.7499999999936</v>
      </c>
      <c r="AF138" s="6">
        <f t="shared" ref="AF138:AH138" si="1832">AF137+(365/12)</f>
        <v>4289.7499999999936</v>
      </c>
      <c r="AH138" s="6">
        <f t="shared" si="1832"/>
        <v>4289.7499999999936</v>
      </c>
      <c r="AJ138" s="6">
        <f t="shared" ref="AJ138:AL138" si="1833">AJ137+(365/12)</f>
        <v>4289.7499999999936</v>
      </c>
      <c r="AL138" s="6">
        <f t="shared" si="1833"/>
        <v>4289.7499999999936</v>
      </c>
      <c r="AN138" s="6">
        <f t="shared" ref="AN138:AP138" si="1834">AN137+(365/12)</f>
        <v>4289.7499999999936</v>
      </c>
      <c r="AO138" s="11">
        <f t="shared" si="1666"/>
        <v>-20737.279038195586</v>
      </c>
      <c r="AP138" s="6">
        <f t="shared" si="1834"/>
        <v>4289.7499999999936</v>
      </c>
      <c r="AQ138" s="11">
        <f t="shared" si="1667"/>
        <v>-20737.279038195586</v>
      </c>
      <c r="AR138" s="6">
        <f t="shared" ref="AR138:AT138" si="1835">AR137+(365/12)</f>
        <v>4289.7499999999936</v>
      </c>
      <c r="AS138" s="11">
        <f t="shared" si="1669"/>
        <v>-20737.279038195586</v>
      </c>
      <c r="AT138" s="6">
        <f t="shared" si="1835"/>
        <v>4289.7499999999936</v>
      </c>
      <c r="AU138" s="11">
        <f t="shared" si="1670"/>
        <v>-20737.279038195586</v>
      </c>
      <c r="AV138" s="6">
        <f t="shared" ref="AV138:AX138" si="1836">AV137+(365/12)</f>
        <v>4289.7499999999936</v>
      </c>
      <c r="AW138" s="11">
        <f t="shared" si="1672"/>
        <v>-20737.279038195586</v>
      </c>
      <c r="AX138" s="6">
        <f t="shared" si="1836"/>
        <v>4289.7499999999936</v>
      </c>
      <c r="AY138" s="11">
        <f t="shared" si="1673"/>
        <v>-20737.279038195586</v>
      </c>
      <c r="AZ138" s="6">
        <f t="shared" ref="AZ138:BB138" si="1837">AZ137+(365/12)</f>
        <v>4289.7499999999936</v>
      </c>
      <c r="BA138" s="11">
        <f t="shared" si="1675"/>
        <v>-20737.279038195586</v>
      </c>
      <c r="BB138" s="6">
        <f t="shared" si="1837"/>
        <v>4289.7499999999936</v>
      </c>
      <c r="BC138" s="11">
        <f t="shared" si="1676"/>
        <v>-20737.279038195586</v>
      </c>
      <c r="BD138" s="6">
        <f t="shared" ref="BD138:BF138" si="1838">BD137+(365/12)</f>
        <v>4289.7499999999936</v>
      </c>
      <c r="BE138" s="11">
        <f t="shared" si="1678"/>
        <v>-20737.279038195586</v>
      </c>
      <c r="BF138" s="6">
        <f t="shared" si="1838"/>
        <v>4289.7499999999936</v>
      </c>
      <c r="BG138" s="11">
        <f t="shared" si="1679"/>
        <v>-20737.279038195586</v>
      </c>
      <c r="BH138" s="6">
        <f t="shared" ref="BH138:BJ138" si="1839">BH137+(365/12)</f>
        <v>4289.7499999999936</v>
      </c>
      <c r="BI138" s="11">
        <f t="shared" si="1681"/>
        <v>-20737.279038195586</v>
      </c>
      <c r="BJ138" s="6">
        <f t="shared" si="1839"/>
        <v>4289.7499999999936</v>
      </c>
      <c r="BK138" s="11">
        <f t="shared" si="1682"/>
        <v>-20737.279038195586</v>
      </c>
      <c r="BL138" s="6">
        <f t="shared" ref="BL138:BN138" si="1840">BL137+(365/12)</f>
        <v>4289.7499999999936</v>
      </c>
      <c r="BM138" s="11">
        <f t="shared" si="1684"/>
        <v>-20737.279038195586</v>
      </c>
      <c r="BN138" s="6">
        <f t="shared" si="1840"/>
        <v>4289.7499999999936</v>
      </c>
      <c r="BO138" s="11">
        <f t="shared" si="1685"/>
        <v>-20737.279038195586</v>
      </c>
      <c r="BP138" s="6">
        <f t="shared" ref="BP138:BR138" si="1841">BP137+(365/12)</f>
        <v>4289.7499999999936</v>
      </c>
      <c r="BQ138" s="11">
        <f t="shared" si="1687"/>
        <v>-20737.279038195586</v>
      </c>
      <c r="BR138" s="6">
        <f t="shared" si="1841"/>
        <v>4289.7499999999936</v>
      </c>
      <c r="BS138" s="11">
        <f t="shared" si="1688"/>
        <v>-20737.279038195586</v>
      </c>
      <c r="BT138" s="6">
        <f t="shared" ref="BT138:BV138" si="1842">BT137+(365/12)</f>
        <v>4289.7499999999936</v>
      </c>
      <c r="BU138" s="11">
        <f t="shared" si="1690"/>
        <v>-20737.279038195586</v>
      </c>
      <c r="BV138" s="6">
        <f t="shared" si="1842"/>
        <v>4289.7499999999936</v>
      </c>
      <c r="BW138" s="11">
        <f t="shared" si="1691"/>
        <v>-20737.279038195586</v>
      </c>
      <c r="BX138" s="6">
        <f t="shared" si="1742"/>
        <v>4289.7499999999936</v>
      </c>
      <c r="BY138" s="11">
        <f t="shared" si="1692"/>
        <v>-20737.279038195586</v>
      </c>
      <c r="BZ138" s="72">
        <f t="shared" si="1742"/>
        <v>4289.7499999999936</v>
      </c>
      <c r="CA138" s="11">
        <f t="shared" si="1693"/>
        <v>-20737.279038195586</v>
      </c>
      <c r="CB138" s="4"/>
    </row>
    <row r="139" spans="1:80">
      <c r="A139" s="18">
        <f t="shared" si="1076"/>
        <v>12</v>
      </c>
      <c r="B139" s="18">
        <f t="shared" si="1796"/>
        <v>133</v>
      </c>
      <c r="C139" s="19">
        <f t="shared" si="1811"/>
        <v>544350.2104426343</v>
      </c>
      <c r="D139" s="22">
        <f t="shared" si="1812"/>
        <v>47863.661751499727</v>
      </c>
      <c r="E139" s="22">
        <f t="shared" si="1779"/>
        <v>4548.1307546677972</v>
      </c>
      <c r="F139" s="22">
        <f t="shared" si="1244"/>
        <v>43315.530996831927</v>
      </c>
      <c r="G139" s="23">
        <f t="shared" si="1245"/>
        <v>4548.1307546677972</v>
      </c>
      <c r="H139" s="23">
        <f t="shared" si="1780"/>
        <v>133</v>
      </c>
      <c r="I139" s="19">
        <f t="shared" si="1781"/>
        <v>42758.483952907845</v>
      </c>
      <c r="J139" s="22">
        <f t="shared" si="1797"/>
        <v>42758.483952907845</v>
      </c>
      <c r="K139" s="23">
        <f t="shared" si="1798"/>
        <v>5578.3417333265834</v>
      </c>
      <c r="L139" s="22">
        <f t="shared" si="1813"/>
        <v>416.66666666666669</v>
      </c>
      <c r="M139" s="22">
        <f t="shared" si="1814"/>
        <v>83.333333333333329</v>
      </c>
      <c r="N139" s="19">
        <f t="shared" si="1815"/>
        <v>166.66666666666666</v>
      </c>
      <c r="O139" s="22">
        <f t="shared" si="1816"/>
        <v>83.333333333333329</v>
      </c>
      <c r="P139" s="18">
        <f t="shared" si="1246"/>
        <v>12727.545185872352</v>
      </c>
      <c r="Q139" s="22">
        <f t="shared" si="1782"/>
        <v>33478.92387389388</v>
      </c>
      <c r="R139" s="23">
        <f t="shared" si="1783"/>
        <v>-19307.707207740081</v>
      </c>
      <c r="S139" s="4"/>
      <c r="T139" s="6">
        <f t="shared" si="1817"/>
        <v>4320.1666666666606</v>
      </c>
      <c r="U139" s="20"/>
      <c r="V139" s="6">
        <f t="shared" si="1817"/>
        <v>4320.1666666666606</v>
      </c>
      <c r="W139" s="20"/>
      <c r="X139" s="6">
        <f t="shared" si="1817"/>
        <v>4320.1666666666606</v>
      </c>
      <c r="Y139" s="20"/>
      <c r="Z139" s="6">
        <f t="shared" si="1818"/>
        <v>4320.1666666666606</v>
      </c>
      <c r="AA139" s="20"/>
      <c r="AB139" s="6">
        <f t="shared" ref="AB139:AD139" si="1843">AB138+(365/12)</f>
        <v>4320.1666666666606</v>
      </c>
      <c r="AC139" s="20"/>
      <c r="AD139" s="6">
        <f t="shared" si="1843"/>
        <v>4320.1666666666606</v>
      </c>
      <c r="AE139" s="20"/>
      <c r="AF139" s="6">
        <f t="shared" ref="AF139:AH139" si="1844">AF138+(365/12)</f>
        <v>4320.1666666666606</v>
      </c>
      <c r="AG139" s="20"/>
      <c r="AH139" s="6">
        <f t="shared" si="1844"/>
        <v>4320.1666666666606</v>
      </c>
      <c r="AI139" s="20"/>
      <c r="AJ139" s="6">
        <f t="shared" ref="AJ139:AL139" si="1845">AJ138+(365/12)</f>
        <v>4320.1666666666606</v>
      </c>
      <c r="AK139" s="20"/>
      <c r="AL139" s="6">
        <f t="shared" si="1845"/>
        <v>4320.1666666666606</v>
      </c>
      <c r="AM139" s="20"/>
      <c r="AN139" s="6">
        <f t="shared" ref="AN139:AP139" si="1846">AN138+(365/12)</f>
        <v>4320.1666666666606</v>
      </c>
      <c r="AO139" s="20">
        <f>value*(1+appr)^(A139-1)-C139-IF((A139-1)&lt;=penaltyy,sqft*pamt,0)</f>
        <v>13721233.320107378</v>
      </c>
      <c r="AP139" s="6">
        <f t="shared" si="1846"/>
        <v>4320.1666666666606</v>
      </c>
      <c r="AQ139" s="20">
        <f t="shared" ref="AQ139:AQ150" si="1847">R139</f>
        <v>-19307.707207740081</v>
      </c>
      <c r="AR139" s="6">
        <f t="shared" ref="AR139:AT139" si="1848">AR138+(365/12)</f>
        <v>4320.1666666666606</v>
      </c>
      <c r="AS139" s="20">
        <f t="shared" ref="AS139:AS150" si="1849">R139</f>
        <v>-19307.707207740081</v>
      </c>
      <c r="AT139" s="6">
        <f t="shared" si="1848"/>
        <v>4320.1666666666606</v>
      </c>
      <c r="AU139" s="20">
        <f t="shared" ref="AU139:AU150" si="1850">R139</f>
        <v>-19307.707207740081</v>
      </c>
      <c r="AV139" s="6">
        <f t="shared" ref="AV139:AX139" si="1851">AV138+(365/12)</f>
        <v>4320.1666666666606</v>
      </c>
      <c r="AW139" s="20">
        <f t="shared" ref="AW139:AW150" si="1852">R139</f>
        <v>-19307.707207740081</v>
      </c>
      <c r="AX139" s="6">
        <f t="shared" si="1851"/>
        <v>4320.1666666666606</v>
      </c>
      <c r="AY139" s="20">
        <f t="shared" ref="AY139:AY150" si="1853">R139</f>
        <v>-19307.707207740081</v>
      </c>
      <c r="AZ139" s="6">
        <f t="shared" ref="AZ139:BB139" si="1854">AZ138+(365/12)</f>
        <v>4320.1666666666606</v>
      </c>
      <c r="BA139" s="20">
        <f t="shared" ref="BA139:BA150" si="1855">R139</f>
        <v>-19307.707207740081</v>
      </c>
      <c r="BB139" s="6">
        <f t="shared" si="1854"/>
        <v>4320.1666666666606</v>
      </c>
      <c r="BC139" s="20">
        <f t="shared" ref="BC139:BC150" si="1856">R139</f>
        <v>-19307.707207740081</v>
      </c>
      <c r="BD139" s="6">
        <f t="shared" ref="BD139:BF139" si="1857">BD138+(365/12)</f>
        <v>4320.1666666666606</v>
      </c>
      <c r="BE139" s="20">
        <f t="shared" ref="BE139:BE150" si="1858">R139</f>
        <v>-19307.707207740081</v>
      </c>
      <c r="BF139" s="6">
        <f t="shared" si="1857"/>
        <v>4320.1666666666606</v>
      </c>
      <c r="BG139" s="20">
        <f t="shared" ref="BG139:BG150" si="1859">R139</f>
        <v>-19307.707207740081</v>
      </c>
      <c r="BH139" s="6">
        <f t="shared" ref="BH139:BJ139" si="1860">BH138+(365/12)</f>
        <v>4320.1666666666606</v>
      </c>
      <c r="BI139" s="20">
        <f t="shared" ref="BI139:BI150" si="1861">R139</f>
        <v>-19307.707207740081</v>
      </c>
      <c r="BJ139" s="6">
        <f t="shared" si="1860"/>
        <v>4320.1666666666606</v>
      </c>
      <c r="BK139" s="20">
        <f t="shared" ref="BK139:BK150" si="1862">R139</f>
        <v>-19307.707207740081</v>
      </c>
      <c r="BL139" s="6">
        <f t="shared" ref="BL139:BN139" si="1863">BL138+(365/12)</f>
        <v>4320.1666666666606</v>
      </c>
      <c r="BM139" s="20">
        <f t="shared" ref="BM139:BM150" si="1864">R139</f>
        <v>-19307.707207740081</v>
      </c>
      <c r="BN139" s="6">
        <f t="shared" si="1863"/>
        <v>4320.1666666666606</v>
      </c>
      <c r="BO139" s="20">
        <f t="shared" ref="BO139:BO150" si="1865">R139</f>
        <v>-19307.707207740081</v>
      </c>
      <c r="BP139" s="6">
        <f t="shared" ref="BP139:BR139" si="1866">BP138+(365/12)</f>
        <v>4320.1666666666606</v>
      </c>
      <c r="BQ139" s="20">
        <f t="shared" ref="BQ139:BQ150" si="1867">R139</f>
        <v>-19307.707207740081</v>
      </c>
      <c r="BR139" s="6">
        <f t="shared" si="1866"/>
        <v>4320.1666666666606</v>
      </c>
      <c r="BS139" s="20">
        <f t="shared" ref="BS139:BS150" si="1868">R139</f>
        <v>-19307.707207740081</v>
      </c>
      <c r="BT139" s="6">
        <f t="shared" ref="BT139:BV139" si="1869">BT138+(365/12)</f>
        <v>4320.1666666666606</v>
      </c>
      <c r="BU139" s="20">
        <f t="shared" ref="BU139:BU150" si="1870">R139</f>
        <v>-19307.707207740081</v>
      </c>
      <c r="BV139" s="6">
        <f t="shared" si="1869"/>
        <v>4320.1666666666606</v>
      </c>
      <c r="BW139" s="20">
        <f t="shared" ref="BW139:BW150" si="1871">R139</f>
        <v>-19307.707207740081</v>
      </c>
      <c r="BX139" s="6">
        <f t="shared" si="1742"/>
        <v>4320.1666666666606</v>
      </c>
      <c r="BY139" s="20">
        <f t="shared" ref="BY139:BY150" si="1872">R139</f>
        <v>-19307.707207740081</v>
      </c>
      <c r="BZ139" s="72">
        <f t="shared" si="1742"/>
        <v>4320.1666666666606</v>
      </c>
      <c r="CA139" s="20">
        <f t="shared" ref="CA139:CA150" si="1873">R139</f>
        <v>-19307.707207740081</v>
      </c>
      <c r="CB139" s="4"/>
    </row>
    <row r="140" spans="1:80">
      <c r="A140" s="1" t="str">
        <f t="shared" si="1076"/>
        <v/>
      </c>
      <c r="B140" s="1">
        <f t="shared" si="1796"/>
        <v>134</v>
      </c>
      <c r="C140" s="13">
        <f t="shared" si="1811"/>
        <v>501034.67944580235</v>
      </c>
      <c r="D140" s="2">
        <f t="shared" si="1812"/>
        <v>47863.661751499727</v>
      </c>
      <c r="E140" s="15">
        <f t="shared" si="1779"/>
        <v>4186.2227496699397</v>
      </c>
      <c r="F140" s="15">
        <f t="shared" si="1244"/>
        <v>43677.439001829785</v>
      </c>
      <c r="G140" s="21">
        <f t="shared" si="1245"/>
        <v>4186.2227496699397</v>
      </c>
      <c r="H140" s="23">
        <f t="shared" si="1780"/>
        <v>134</v>
      </c>
      <c r="I140" s="19">
        <f t="shared" si="1781"/>
        <v>42758.483952907845</v>
      </c>
      <c r="J140" s="22">
        <f t="shared" si="1797"/>
        <v>42758.483952907845</v>
      </c>
      <c r="K140" s="21">
        <f t="shared" si="1798"/>
        <v>5578.3417333265834</v>
      </c>
      <c r="L140" s="15">
        <f t="shared" si="1813"/>
        <v>416.66666666666669</v>
      </c>
      <c r="M140" s="15">
        <f t="shared" si="1814"/>
        <v>83.333333333333329</v>
      </c>
      <c r="N140" s="16">
        <f t="shared" si="1815"/>
        <v>166.66666666666666</v>
      </c>
      <c r="O140" s="15">
        <f t="shared" si="1816"/>
        <v>83.333333333333329</v>
      </c>
      <c r="P140" s="7">
        <f t="shared" si="1246"/>
        <v>12727.545185872352</v>
      </c>
      <c r="Q140" s="15">
        <f t="shared" si="1782"/>
        <v>33478.92387389388</v>
      </c>
      <c r="R140" s="21">
        <f t="shared" si="1783"/>
        <v>-19419.53678128442</v>
      </c>
      <c r="S140" s="4"/>
      <c r="T140" s="6">
        <f t="shared" si="1817"/>
        <v>4350.5833333333276</v>
      </c>
      <c r="U140" s="10"/>
      <c r="V140" s="6">
        <f t="shared" si="1817"/>
        <v>4350.5833333333276</v>
      </c>
      <c r="X140" s="6">
        <f t="shared" si="1817"/>
        <v>4350.5833333333276</v>
      </c>
      <c r="Z140" s="6">
        <f t="shared" si="1818"/>
        <v>4350.5833333333276</v>
      </c>
      <c r="AB140" s="6">
        <f t="shared" ref="AB140:AD140" si="1874">AB139+(365/12)</f>
        <v>4350.5833333333276</v>
      </c>
      <c r="AD140" s="6">
        <f t="shared" si="1874"/>
        <v>4350.5833333333276</v>
      </c>
      <c r="AF140" s="6">
        <f t="shared" ref="AF140:AH140" si="1875">AF139+(365/12)</f>
        <v>4350.5833333333276</v>
      </c>
      <c r="AH140" s="6">
        <f t="shared" si="1875"/>
        <v>4350.5833333333276</v>
      </c>
      <c r="AJ140" s="6">
        <f t="shared" ref="AJ140:AL140" si="1876">AJ139+(365/12)</f>
        <v>4350.5833333333276</v>
      </c>
      <c r="AL140" s="6">
        <f t="shared" si="1876"/>
        <v>4350.5833333333276</v>
      </c>
      <c r="AN140" s="6">
        <f t="shared" ref="AN140:AP140" si="1877">AN139+(365/12)</f>
        <v>4350.5833333333276</v>
      </c>
      <c r="AP140" s="6">
        <f t="shared" si="1877"/>
        <v>4350.5833333333276</v>
      </c>
      <c r="AQ140" s="11">
        <f t="shared" si="1847"/>
        <v>-19419.53678128442</v>
      </c>
      <c r="AR140" s="6">
        <f t="shared" ref="AR140:AT140" si="1878">AR139+(365/12)</f>
        <v>4350.5833333333276</v>
      </c>
      <c r="AS140" s="11">
        <f t="shared" si="1849"/>
        <v>-19419.53678128442</v>
      </c>
      <c r="AT140" s="6">
        <f t="shared" si="1878"/>
        <v>4350.5833333333276</v>
      </c>
      <c r="AU140" s="11">
        <f t="shared" si="1850"/>
        <v>-19419.53678128442</v>
      </c>
      <c r="AV140" s="6">
        <f t="shared" ref="AV140:AX140" si="1879">AV139+(365/12)</f>
        <v>4350.5833333333276</v>
      </c>
      <c r="AW140" s="11">
        <f t="shared" si="1852"/>
        <v>-19419.53678128442</v>
      </c>
      <c r="AX140" s="6">
        <f t="shared" si="1879"/>
        <v>4350.5833333333276</v>
      </c>
      <c r="AY140" s="11">
        <f t="shared" si="1853"/>
        <v>-19419.53678128442</v>
      </c>
      <c r="AZ140" s="6">
        <f t="shared" ref="AZ140:BB140" si="1880">AZ139+(365/12)</f>
        <v>4350.5833333333276</v>
      </c>
      <c r="BA140" s="11">
        <f t="shared" si="1855"/>
        <v>-19419.53678128442</v>
      </c>
      <c r="BB140" s="6">
        <f t="shared" si="1880"/>
        <v>4350.5833333333276</v>
      </c>
      <c r="BC140" s="11">
        <f t="shared" si="1856"/>
        <v>-19419.53678128442</v>
      </c>
      <c r="BD140" s="6">
        <f t="shared" ref="BD140:BF140" si="1881">BD139+(365/12)</f>
        <v>4350.5833333333276</v>
      </c>
      <c r="BE140" s="11">
        <f t="shared" si="1858"/>
        <v>-19419.53678128442</v>
      </c>
      <c r="BF140" s="6">
        <f t="shared" si="1881"/>
        <v>4350.5833333333276</v>
      </c>
      <c r="BG140" s="11">
        <f t="shared" si="1859"/>
        <v>-19419.53678128442</v>
      </c>
      <c r="BH140" s="6">
        <f t="shared" ref="BH140:BJ140" si="1882">BH139+(365/12)</f>
        <v>4350.5833333333276</v>
      </c>
      <c r="BI140" s="11">
        <f t="shared" si="1861"/>
        <v>-19419.53678128442</v>
      </c>
      <c r="BJ140" s="6">
        <f t="shared" si="1882"/>
        <v>4350.5833333333276</v>
      </c>
      <c r="BK140" s="11">
        <f t="shared" si="1862"/>
        <v>-19419.53678128442</v>
      </c>
      <c r="BL140" s="6">
        <f t="shared" ref="BL140:BN140" si="1883">BL139+(365/12)</f>
        <v>4350.5833333333276</v>
      </c>
      <c r="BM140" s="11">
        <f t="shared" si="1864"/>
        <v>-19419.53678128442</v>
      </c>
      <c r="BN140" s="6">
        <f t="shared" si="1883"/>
        <v>4350.5833333333276</v>
      </c>
      <c r="BO140" s="11">
        <f t="shared" si="1865"/>
        <v>-19419.53678128442</v>
      </c>
      <c r="BP140" s="6">
        <f t="shared" ref="BP140:BR140" si="1884">BP139+(365/12)</f>
        <v>4350.5833333333276</v>
      </c>
      <c r="BQ140" s="11">
        <f t="shared" si="1867"/>
        <v>-19419.53678128442</v>
      </c>
      <c r="BR140" s="6">
        <f t="shared" si="1884"/>
        <v>4350.5833333333276</v>
      </c>
      <c r="BS140" s="11">
        <f t="shared" si="1868"/>
        <v>-19419.53678128442</v>
      </c>
      <c r="BT140" s="6">
        <f t="shared" ref="BT140:BV140" si="1885">BT139+(365/12)</f>
        <v>4350.5833333333276</v>
      </c>
      <c r="BU140" s="11">
        <f t="shared" si="1870"/>
        <v>-19419.53678128442</v>
      </c>
      <c r="BV140" s="6">
        <f t="shared" si="1885"/>
        <v>4350.5833333333276</v>
      </c>
      <c r="BW140" s="11">
        <f t="shared" si="1871"/>
        <v>-19419.53678128442</v>
      </c>
      <c r="BX140" s="6">
        <f t="shared" si="1742"/>
        <v>4350.5833333333276</v>
      </c>
      <c r="BY140" s="11">
        <f t="shared" si="1872"/>
        <v>-19419.53678128442</v>
      </c>
      <c r="BZ140" s="72">
        <f t="shared" si="1742"/>
        <v>4350.5833333333276</v>
      </c>
      <c r="CA140" s="11">
        <f t="shared" si="1873"/>
        <v>-19419.53678128442</v>
      </c>
      <c r="CB140" s="4"/>
    </row>
    <row r="141" spans="1:80">
      <c r="A141" s="1" t="str">
        <f t="shared" si="1076"/>
        <v/>
      </c>
      <c r="B141" s="1">
        <f t="shared" si="1796"/>
        <v>135</v>
      </c>
      <c r="C141" s="13">
        <f t="shared" si="1811"/>
        <v>457357.24044397258</v>
      </c>
      <c r="D141" s="2">
        <f t="shared" si="1812"/>
        <v>47863.661751499727</v>
      </c>
      <c r="E141" s="15">
        <f t="shared" si="1779"/>
        <v>3821.2909469471715</v>
      </c>
      <c r="F141" s="15">
        <f t="shared" si="1244"/>
        <v>44042.370804552556</v>
      </c>
      <c r="G141" s="21">
        <f t="shared" si="1245"/>
        <v>3821.2909469471715</v>
      </c>
      <c r="H141" s="23">
        <f t="shared" si="1780"/>
        <v>135</v>
      </c>
      <c r="I141" s="19">
        <f t="shared" si="1781"/>
        <v>42758.483952907845</v>
      </c>
      <c r="J141" s="22">
        <f t="shared" si="1797"/>
        <v>42758.483952907845</v>
      </c>
      <c r="K141" s="21">
        <f t="shared" si="1798"/>
        <v>5578.3417333265834</v>
      </c>
      <c r="L141" s="15">
        <f t="shared" si="1813"/>
        <v>416.66666666666669</v>
      </c>
      <c r="M141" s="15">
        <f t="shared" si="1814"/>
        <v>83.333333333333329</v>
      </c>
      <c r="N141" s="16">
        <f t="shared" si="1815"/>
        <v>166.66666666666666</v>
      </c>
      <c r="O141" s="15">
        <f t="shared" si="1816"/>
        <v>83.333333333333329</v>
      </c>
      <c r="P141" s="7">
        <f t="shared" si="1246"/>
        <v>12727.545185872352</v>
      </c>
      <c r="Q141" s="15">
        <f t="shared" si="1782"/>
        <v>33478.92387389388</v>
      </c>
      <c r="R141" s="21">
        <f t="shared" si="1783"/>
        <v>-19532.300708325754</v>
      </c>
      <c r="S141" s="4"/>
      <c r="T141" s="6">
        <f t="shared" si="1817"/>
        <v>4380.9999999999945</v>
      </c>
      <c r="U141" s="10"/>
      <c r="V141" s="6">
        <f t="shared" si="1817"/>
        <v>4380.9999999999945</v>
      </c>
      <c r="X141" s="6">
        <f t="shared" si="1817"/>
        <v>4380.9999999999945</v>
      </c>
      <c r="Z141" s="6">
        <f t="shared" si="1818"/>
        <v>4380.9999999999945</v>
      </c>
      <c r="AB141" s="6">
        <f t="shared" ref="AB141:AD141" si="1886">AB140+(365/12)</f>
        <v>4380.9999999999945</v>
      </c>
      <c r="AD141" s="6">
        <f t="shared" si="1886"/>
        <v>4380.9999999999945</v>
      </c>
      <c r="AF141" s="6">
        <f t="shared" ref="AF141:AH141" si="1887">AF140+(365/12)</f>
        <v>4380.9999999999945</v>
      </c>
      <c r="AH141" s="6">
        <f t="shared" si="1887"/>
        <v>4380.9999999999945</v>
      </c>
      <c r="AJ141" s="6">
        <f t="shared" ref="AJ141:AL141" si="1888">AJ140+(365/12)</f>
        <v>4380.9999999999945</v>
      </c>
      <c r="AL141" s="6">
        <f t="shared" si="1888"/>
        <v>4380.9999999999945</v>
      </c>
      <c r="AN141" s="6">
        <f t="shared" ref="AN141:AP141" si="1889">AN140+(365/12)</f>
        <v>4380.9999999999945</v>
      </c>
      <c r="AP141" s="6">
        <f t="shared" si="1889"/>
        <v>4380.9999999999945</v>
      </c>
      <c r="AQ141" s="11">
        <f t="shared" si="1847"/>
        <v>-19532.300708325754</v>
      </c>
      <c r="AR141" s="6">
        <f t="shared" ref="AR141:AT141" si="1890">AR140+(365/12)</f>
        <v>4380.9999999999945</v>
      </c>
      <c r="AS141" s="11">
        <f t="shared" si="1849"/>
        <v>-19532.300708325754</v>
      </c>
      <c r="AT141" s="6">
        <f t="shared" si="1890"/>
        <v>4380.9999999999945</v>
      </c>
      <c r="AU141" s="11">
        <f t="shared" si="1850"/>
        <v>-19532.300708325754</v>
      </c>
      <c r="AV141" s="6">
        <f t="shared" ref="AV141:AX141" si="1891">AV140+(365/12)</f>
        <v>4380.9999999999945</v>
      </c>
      <c r="AW141" s="11">
        <f t="shared" si="1852"/>
        <v>-19532.300708325754</v>
      </c>
      <c r="AX141" s="6">
        <f t="shared" si="1891"/>
        <v>4380.9999999999945</v>
      </c>
      <c r="AY141" s="11">
        <f t="shared" si="1853"/>
        <v>-19532.300708325754</v>
      </c>
      <c r="AZ141" s="6">
        <f t="shared" ref="AZ141:BB141" si="1892">AZ140+(365/12)</f>
        <v>4380.9999999999945</v>
      </c>
      <c r="BA141" s="11">
        <f t="shared" si="1855"/>
        <v>-19532.300708325754</v>
      </c>
      <c r="BB141" s="6">
        <f t="shared" si="1892"/>
        <v>4380.9999999999945</v>
      </c>
      <c r="BC141" s="11">
        <f t="shared" si="1856"/>
        <v>-19532.300708325754</v>
      </c>
      <c r="BD141" s="6">
        <f t="shared" ref="BD141:BF141" si="1893">BD140+(365/12)</f>
        <v>4380.9999999999945</v>
      </c>
      <c r="BE141" s="11">
        <f t="shared" si="1858"/>
        <v>-19532.300708325754</v>
      </c>
      <c r="BF141" s="6">
        <f t="shared" si="1893"/>
        <v>4380.9999999999945</v>
      </c>
      <c r="BG141" s="11">
        <f t="shared" si="1859"/>
        <v>-19532.300708325754</v>
      </c>
      <c r="BH141" s="6">
        <f t="shared" ref="BH141:BJ141" si="1894">BH140+(365/12)</f>
        <v>4380.9999999999945</v>
      </c>
      <c r="BI141" s="11">
        <f t="shared" si="1861"/>
        <v>-19532.300708325754</v>
      </c>
      <c r="BJ141" s="6">
        <f t="shared" si="1894"/>
        <v>4380.9999999999945</v>
      </c>
      <c r="BK141" s="11">
        <f t="shared" si="1862"/>
        <v>-19532.300708325754</v>
      </c>
      <c r="BL141" s="6">
        <f t="shared" ref="BL141:BN141" si="1895">BL140+(365/12)</f>
        <v>4380.9999999999945</v>
      </c>
      <c r="BM141" s="11">
        <f t="shared" si="1864"/>
        <v>-19532.300708325754</v>
      </c>
      <c r="BN141" s="6">
        <f t="shared" si="1895"/>
        <v>4380.9999999999945</v>
      </c>
      <c r="BO141" s="11">
        <f t="shared" si="1865"/>
        <v>-19532.300708325754</v>
      </c>
      <c r="BP141" s="6">
        <f t="shared" ref="BP141:BR141" si="1896">BP140+(365/12)</f>
        <v>4380.9999999999945</v>
      </c>
      <c r="BQ141" s="11">
        <f t="shared" si="1867"/>
        <v>-19532.300708325754</v>
      </c>
      <c r="BR141" s="6">
        <f t="shared" si="1896"/>
        <v>4380.9999999999945</v>
      </c>
      <c r="BS141" s="11">
        <f t="shared" si="1868"/>
        <v>-19532.300708325754</v>
      </c>
      <c r="BT141" s="6">
        <f t="shared" ref="BT141:BV141" si="1897">BT140+(365/12)</f>
        <v>4380.9999999999945</v>
      </c>
      <c r="BU141" s="11">
        <f t="shared" si="1870"/>
        <v>-19532.300708325754</v>
      </c>
      <c r="BV141" s="6">
        <f t="shared" si="1897"/>
        <v>4380.9999999999945</v>
      </c>
      <c r="BW141" s="11">
        <f t="shared" si="1871"/>
        <v>-19532.300708325754</v>
      </c>
      <c r="BX141" s="6">
        <f t="shared" si="1742"/>
        <v>4380.9999999999945</v>
      </c>
      <c r="BY141" s="11">
        <f t="shared" si="1872"/>
        <v>-19532.300708325754</v>
      </c>
      <c r="BZ141" s="72">
        <f t="shared" si="1742"/>
        <v>4380.9999999999945</v>
      </c>
      <c r="CA141" s="11">
        <f t="shared" si="1873"/>
        <v>-19532.300708325754</v>
      </c>
      <c r="CB141" s="4"/>
    </row>
    <row r="142" spans="1:80">
      <c r="A142" s="1" t="str">
        <f t="shared" si="1076"/>
        <v/>
      </c>
      <c r="B142" s="1">
        <f t="shared" si="1796"/>
        <v>136</v>
      </c>
      <c r="C142" s="13">
        <f t="shared" si="1811"/>
        <v>413314.86963942001</v>
      </c>
      <c r="D142" s="2">
        <f t="shared" si="1812"/>
        <v>47863.661751499727</v>
      </c>
      <c r="E142" s="15">
        <f t="shared" si="1779"/>
        <v>3453.3100821987446</v>
      </c>
      <c r="F142" s="15">
        <f t="shared" si="1244"/>
        <v>44410.351669300981</v>
      </c>
      <c r="G142" s="21">
        <f t="shared" si="1245"/>
        <v>3453.3100821987446</v>
      </c>
      <c r="H142" s="23">
        <f t="shared" si="1780"/>
        <v>136</v>
      </c>
      <c r="I142" s="19">
        <f t="shared" si="1781"/>
        <v>42758.483952907845</v>
      </c>
      <c r="J142" s="22">
        <f t="shared" si="1797"/>
        <v>42758.483952907845</v>
      </c>
      <c r="K142" s="21">
        <f t="shared" si="1798"/>
        <v>5578.3417333265834</v>
      </c>
      <c r="L142" s="15">
        <f t="shared" si="1813"/>
        <v>416.66666666666669</v>
      </c>
      <c r="M142" s="15">
        <f t="shared" si="1814"/>
        <v>83.333333333333329</v>
      </c>
      <c r="N142" s="16">
        <f t="shared" si="1815"/>
        <v>166.66666666666666</v>
      </c>
      <c r="O142" s="15">
        <f t="shared" si="1816"/>
        <v>83.333333333333329</v>
      </c>
      <c r="P142" s="7">
        <f t="shared" si="1246"/>
        <v>12727.545185872352</v>
      </c>
      <c r="Q142" s="15">
        <f t="shared" si="1782"/>
        <v>33478.92387389388</v>
      </c>
      <c r="R142" s="21">
        <f t="shared" si="1783"/>
        <v>-19646.006795533016</v>
      </c>
      <c r="S142" s="4"/>
      <c r="T142" s="6">
        <f t="shared" si="1817"/>
        <v>4411.4166666666615</v>
      </c>
      <c r="U142" s="10"/>
      <c r="V142" s="6">
        <f t="shared" si="1817"/>
        <v>4411.4166666666615</v>
      </c>
      <c r="X142" s="6">
        <f t="shared" si="1817"/>
        <v>4411.4166666666615</v>
      </c>
      <c r="Z142" s="6">
        <f t="shared" si="1818"/>
        <v>4411.4166666666615</v>
      </c>
      <c r="AB142" s="6">
        <f t="shared" ref="AB142:AD142" si="1898">AB141+(365/12)</f>
        <v>4411.4166666666615</v>
      </c>
      <c r="AD142" s="6">
        <f t="shared" si="1898"/>
        <v>4411.4166666666615</v>
      </c>
      <c r="AF142" s="6">
        <f t="shared" ref="AF142:AH142" si="1899">AF141+(365/12)</f>
        <v>4411.4166666666615</v>
      </c>
      <c r="AH142" s="6">
        <f t="shared" si="1899"/>
        <v>4411.4166666666615</v>
      </c>
      <c r="AJ142" s="6">
        <f t="shared" ref="AJ142:AL142" si="1900">AJ141+(365/12)</f>
        <v>4411.4166666666615</v>
      </c>
      <c r="AL142" s="6">
        <f t="shared" si="1900"/>
        <v>4411.4166666666615</v>
      </c>
      <c r="AN142" s="6">
        <f t="shared" ref="AN142:AP142" si="1901">AN141+(365/12)</f>
        <v>4411.4166666666615</v>
      </c>
      <c r="AP142" s="6">
        <f t="shared" si="1901"/>
        <v>4411.4166666666615</v>
      </c>
      <c r="AQ142" s="11">
        <f t="shared" si="1847"/>
        <v>-19646.006795533016</v>
      </c>
      <c r="AR142" s="6">
        <f t="shared" ref="AR142:AT142" si="1902">AR141+(365/12)</f>
        <v>4411.4166666666615</v>
      </c>
      <c r="AS142" s="11">
        <f t="shared" si="1849"/>
        <v>-19646.006795533016</v>
      </c>
      <c r="AT142" s="6">
        <f t="shared" si="1902"/>
        <v>4411.4166666666615</v>
      </c>
      <c r="AU142" s="11">
        <f t="shared" si="1850"/>
        <v>-19646.006795533016</v>
      </c>
      <c r="AV142" s="6">
        <f t="shared" ref="AV142:AX142" si="1903">AV141+(365/12)</f>
        <v>4411.4166666666615</v>
      </c>
      <c r="AW142" s="11">
        <f t="shared" si="1852"/>
        <v>-19646.006795533016</v>
      </c>
      <c r="AX142" s="6">
        <f t="shared" si="1903"/>
        <v>4411.4166666666615</v>
      </c>
      <c r="AY142" s="11">
        <f t="shared" si="1853"/>
        <v>-19646.006795533016</v>
      </c>
      <c r="AZ142" s="6">
        <f t="shared" ref="AZ142:BB142" si="1904">AZ141+(365/12)</f>
        <v>4411.4166666666615</v>
      </c>
      <c r="BA142" s="11">
        <f t="shared" si="1855"/>
        <v>-19646.006795533016</v>
      </c>
      <c r="BB142" s="6">
        <f t="shared" si="1904"/>
        <v>4411.4166666666615</v>
      </c>
      <c r="BC142" s="11">
        <f t="shared" si="1856"/>
        <v>-19646.006795533016</v>
      </c>
      <c r="BD142" s="6">
        <f t="shared" ref="BD142:BF142" si="1905">BD141+(365/12)</f>
        <v>4411.4166666666615</v>
      </c>
      <c r="BE142" s="11">
        <f t="shared" si="1858"/>
        <v>-19646.006795533016</v>
      </c>
      <c r="BF142" s="6">
        <f t="shared" si="1905"/>
        <v>4411.4166666666615</v>
      </c>
      <c r="BG142" s="11">
        <f t="shared" si="1859"/>
        <v>-19646.006795533016</v>
      </c>
      <c r="BH142" s="6">
        <f t="shared" ref="BH142:BJ142" si="1906">BH141+(365/12)</f>
        <v>4411.4166666666615</v>
      </c>
      <c r="BI142" s="11">
        <f t="shared" si="1861"/>
        <v>-19646.006795533016</v>
      </c>
      <c r="BJ142" s="6">
        <f t="shared" si="1906"/>
        <v>4411.4166666666615</v>
      </c>
      <c r="BK142" s="11">
        <f t="shared" si="1862"/>
        <v>-19646.006795533016</v>
      </c>
      <c r="BL142" s="6">
        <f t="shared" ref="BL142:BN142" si="1907">BL141+(365/12)</f>
        <v>4411.4166666666615</v>
      </c>
      <c r="BM142" s="11">
        <f t="shared" si="1864"/>
        <v>-19646.006795533016</v>
      </c>
      <c r="BN142" s="6">
        <f t="shared" si="1907"/>
        <v>4411.4166666666615</v>
      </c>
      <c r="BO142" s="11">
        <f t="shared" si="1865"/>
        <v>-19646.006795533016</v>
      </c>
      <c r="BP142" s="6">
        <f t="shared" ref="BP142:BR142" si="1908">BP141+(365/12)</f>
        <v>4411.4166666666615</v>
      </c>
      <c r="BQ142" s="11">
        <f t="shared" si="1867"/>
        <v>-19646.006795533016</v>
      </c>
      <c r="BR142" s="6">
        <f t="shared" si="1908"/>
        <v>4411.4166666666615</v>
      </c>
      <c r="BS142" s="11">
        <f t="shared" si="1868"/>
        <v>-19646.006795533016</v>
      </c>
      <c r="BT142" s="6">
        <f t="shared" ref="BT142:BV142" si="1909">BT141+(365/12)</f>
        <v>4411.4166666666615</v>
      </c>
      <c r="BU142" s="11">
        <f t="shared" si="1870"/>
        <v>-19646.006795533016</v>
      </c>
      <c r="BV142" s="6">
        <f t="shared" si="1909"/>
        <v>4411.4166666666615</v>
      </c>
      <c r="BW142" s="11">
        <f t="shared" si="1871"/>
        <v>-19646.006795533016</v>
      </c>
      <c r="BX142" s="6">
        <f t="shared" si="1742"/>
        <v>4411.4166666666615</v>
      </c>
      <c r="BY142" s="11">
        <f t="shared" si="1872"/>
        <v>-19646.006795533016</v>
      </c>
      <c r="BZ142" s="72">
        <f t="shared" si="1742"/>
        <v>4411.4166666666615</v>
      </c>
      <c r="CA142" s="11">
        <f t="shared" si="1873"/>
        <v>-19646.006795533016</v>
      </c>
      <c r="CB142" s="4"/>
    </row>
    <row r="143" spans="1:80">
      <c r="A143" s="1" t="str">
        <f t="shared" si="1076"/>
        <v/>
      </c>
      <c r="B143" s="1">
        <f t="shared" si="1796"/>
        <v>137</v>
      </c>
      <c r="C143" s="13">
        <f t="shared" si="1811"/>
        <v>368904.51797011902</v>
      </c>
      <c r="D143" s="2">
        <f t="shared" si="1812"/>
        <v>47863.661751499727</v>
      </c>
      <c r="E143" s="15">
        <f t="shared" si="1779"/>
        <v>3082.2546800367463</v>
      </c>
      <c r="F143" s="15">
        <f t="shared" si="1244"/>
        <v>44781.407071462978</v>
      </c>
      <c r="G143" s="21">
        <f t="shared" si="1245"/>
        <v>3082.2546800367463</v>
      </c>
      <c r="H143" s="23">
        <f t="shared" si="1780"/>
        <v>137</v>
      </c>
      <c r="I143" s="19">
        <f t="shared" si="1781"/>
        <v>42758.483952907845</v>
      </c>
      <c r="J143" s="22">
        <f t="shared" si="1797"/>
        <v>42758.483952907845</v>
      </c>
      <c r="K143" s="21">
        <f t="shared" si="1798"/>
        <v>5578.3417333265834</v>
      </c>
      <c r="L143" s="15">
        <f t="shared" si="1813"/>
        <v>416.66666666666669</v>
      </c>
      <c r="M143" s="15">
        <f t="shared" si="1814"/>
        <v>83.333333333333329</v>
      </c>
      <c r="N143" s="16">
        <f t="shared" si="1815"/>
        <v>166.66666666666666</v>
      </c>
      <c r="O143" s="15">
        <f t="shared" si="1816"/>
        <v>83.333333333333329</v>
      </c>
      <c r="P143" s="7">
        <f t="shared" si="1246"/>
        <v>12727.545185872352</v>
      </c>
      <c r="Q143" s="15">
        <f t="shared" si="1782"/>
        <v>33478.92387389388</v>
      </c>
      <c r="R143" s="21">
        <f t="shared" si="1783"/>
        <v>-19760.662914801076</v>
      </c>
      <c r="S143" s="4"/>
      <c r="T143" s="6">
        <f t="shared" si="1817"/>
        <v>4441.8333333333285</v>
      </c>
      <c r="U143" s="10"/>
      <c r="V143" s="6">
        <f t="shared" si="1817"/>
        <v>4441.8333333333285</v>
      </c>
      <c r="X143" s="6">
        <f t="shared" si="1817"/>
        <v>4441.8333333333285</v>
      </c>
      <c r="Z143" s="6">
        <f t="shared" si="1818"/>
        <v>4441.8333333333285</v>
      </c>
      <c r="AB143" s="6">
        <f t="shared" ref="AB143:AD143" si="1910">AB142+(365/12)</f>
        <v>4441.8333333333285</v>
      </c>
      <c r="AD143" s="6">
        <f t="shared" si="1910"/>
        <v>4441.8333333333285</v>
      </c>
      <c r="AF143" s="6">
        <f t="shared" ref="AF143:AH143" si="1911">AF142+(365/12)</f>
        <v>4441.8333333333285</v>
      </c>
      <c r="AH143" s="6">
        <f t="shared" si="1911"/>
        <v>4441.8333333333285</v>
      </c>
      <c r="AJ143" s="6">
        <f t="shared" ref="AJ143:AL143" si="1912">AJ142+(365/12)</f>
        <v>4441.8333333333285</v>
      </c>
      <c r="AL143" s="6">
        <f t="shared" si="1912"/>
        <v>4441.8333333333285</v>
      </c>
      <c r="AN143" s="6">
        <f t="shared" ref="AN143:AP143" si="1913">AN142+(365/12)</f>
        <v>4441.8333333333285</v>
      </c>
      <c r="AP143" s="6">
        <f t="shared" si="1913"/>
        <v>4441.8333333333285</v>
      </c>
      <c r="AQ143" s="11">
        <f t="shared" si="1847"/>
        <v>-19760.662914801076</v>
      </c>
      <c r="AR143" s="6">
        <f t="shared" ref="AR143:AT143" si="1914">AR142+(365/12)</f>
        <v>4441.8333333333285</v>
      </c>
      <c r="AS143" s="11">
        <f t="shared" si="1849"/>
        <v>-19760.662914801076</v>
      </c>
      <c r="AT143" s="6">
        <f t="shared" si="1914"/>
        <v>4441.8333333333285</v>
      </c>
      <c r="AU143" s="11">
        <f t="shared" si="1850"/>
        <v>-19760.662914801076</v>
      </c>
      <c r="AV143" s="6">
        <f t="shared" ref="AV143:AX143" si="1915">AV142+(365/12)</f>
        <v>4441.8333333333285</v>
      </c>
      <c r="AW143" s="11">
        <f t="shared" si="1852"/>
        <v>-19760.662914801076</v>
      </c>
      <c r="AX143" s="6">
        <f t="shared" si="1915"/>
        <v>4441.8333333333285</v>
      </c>
      <c r="AY143" s="11">
        <f t="shared" si="1853"/>
        <v>-19760.662914801076</v>
      </c>
      <c r="AZ143" s="6">
        <f t="shared" ref="AZ143:BB143" si="1916">AZ142+(365/12)</f>
        <v>4441.8333333333285</v>
      </c>
      <c r="BA143" s="11">
        <f t="shared" si="1855"/>
        <v>-19760.662914801076</v>
      </c>
      <c r="BB143" s="6">
        <f t="shared" si="1916"/>
        <v>4441.8333333333285</v>
      </c>
      <c r="BC143" s="11">
        <f t="shared" si="1856"/>
        <v>-19760.662914801076</v>
      </c>
      <c r="BD143" s="6">
        <f t="shared" ref="BD143:BF143" si="1917">BD142+(365/12)</f>
        <v>4441.8333333333285</v>
      </c>
      <c r="BE143" s="11">
        <f t="shared" si="1858"/>
        <v>-19760.662914801076</v>
      </c>
      <c r="BF143" s="6">
        <f t="shared" si="1917"/>
        <v>4441.8333333333285</v>
      </c>
      <c r="BG143" s="11">
        <f t="shared" si="1859"/>
        <v>-19760.662914801076</v>
      </c>
      <c r="BH143" s="6">
        <f t="shared" ref="BH143:BJ143" si="1918">BH142+(365/12)</f>
        <v>4441.8333333333285</v>
      </c>
      <c r="BI143" s="11">
        <f t="shared" si="1861"/>
        <v>-19760.662914801076</v>
      </c>
      <c r="BJ143" s="6">
        <f t="shared" si="1918"/>
        <v>4441.8333333333285</v>
      </c>
      <c r="BK143" s="11">
        <f t="shared" si="1862"/>
        <v>-19760.662914801076</v>
      </c>
      <c r="BL143" s="6">
        <f t="shared" ref="BL143:BN143" si="1919">BL142+(365/12)</f>
        <v>4441.8333333333285</v>
      </c>
      <c r="BM143" s="11">
        <f t="shared" si="1864"/>
        <v>-19760.662914801076</v>
      </c>
      <c r="BN143" s="6">
        <f t="shared" si="1919"/>
        <v>4441.8333333333285</v>
      </c>
      <c r="BO143" s="11">
        <f t="shared" si="1865"/>
        <v>-19760.662914801076</v>
      </c>
      <c r="BP143" s="6">
        <f t="shared" ref="BP143:BR143" si="1920">BP142+(365/12)</f>
        <v>4441.8333333333285</v>
      </c>
      <c r="BQ143" s="11">
        <f t="shared" si="1867"/>
        <v>-19760.662914801076</v>
      </c>
      <c r="BR143" s="6">
        <f t="shared" si="1920"/>
        <v>4441.8333333333285</v>
      </c>
      <c r="BS143" s="11">
        <f t="shared" si="1868"/>
        <v>-19760.662914801076</v>
      </c>
      <c r="BT143" s="6">
        <f t="shared" ref="BT143:BV143" si="1921">BT142+(365/12)</f>
        <v>4441.8333333333285</v>
      </c>
      <c r="BU143" s="11">
        <f t="shared" si="1870"/>
        <v>-19760.662914801076</v>
      </c>
      <c r="BV143" s="6">
        <f t="shared" si="1921"/>
        <v>4441.8333333333285</v>
      </c>
      <c r="BW143" s="11">
        <f t="shared" si="1871"/>
        <v>-19760.662914801076</v>
      </c>
      <c r="BX143" s="6">
        <f t="shared" si="1742"/>
        <v>4441.8333333333285</v>
      </c>
      <c r="BY143" s="11">
        <f t="shared" si="1872"/>
        <v>-19760.662914801076</v>
      </c>
      <c r="BZ143" s="72">
        <f t="shared" si="1742"/>
        <v>4441.8333333333285</v>
      </c>
      <c r="CA143" s="11">
        <f t="shared" si="1873"/>
        <v>-19760.662914801076</v>
      </c>
      <c r="CB143" s="4"/>
    </row>
    <row r="144" spans="1:80">
      <c r="A144" s="1" t="str">
        <f t="shared" si="1076"/>
        <v/>
      </c>
      <c r="B144" s="1">
        <f t="shared" si="1796"/>
        <v>138</v>
      </c>
      <c r="C144" s="13">
        <f t="shared" si="1811"/>
        <v>324123.11089865607</v>
      </c>
      <c r="D144" s="2">
        <f t="shared" si="1812"/>
        <v>47863.661751499727</v>
      </c>
      <c r="E144" s="15">
        <f t="shared" si="1779"/>
        <v>2708.0990522224306</v>
      </c>
      <c r="F144" s="15">
        <f t="shared" si="1244"/>
        <v>45155.562699277296</v>
      </c>
      <c r="G144" s="21">
        <f t="shared" si="1245"/>
        <v>2708.0990522224306</v>
      </c>
      <c r="H144" s="23">
        <f t="shared" si="1780"/>
        <v>138</v>
      </c>
      <c r="I144" s="19">
        <f t="shared" si="1781"/>
        <v>42758.483952907845</v>
      </c>
      <c r="J144" s="22">
        <f t="shared" si="1797"/>
        <v>42758.483952907845</v>
      </c>
      <c r="K144" s="21">
        <f t="shared" si="1798"/>
        <v>5578.3417333265834</v>
      </c>
      <c r="L144" s="15">
        <f t="shared" si="1813"/>
        <v>416.66666666666669</v>
      </c>
      <c r="M144" s="15">
        <f t="shared" si="1814"/>
        <v>83.333333333333329</v>
      </c>
      <c r="N144" s="16">
        <f t="shared" si="1815"/>
        <v>166.66666666666666</v>
      </c>
      <c r="O144" s="15">
        <f t="shared" si="1816"/>
        <v>83.333333333333329</v>
      </c>
      <c r="P144" s="7">
        <f t="shared" si="1246"/>
        <v>12727.545185872352</v>
      </c>
      <c r="Q144" s="15">
        <f t="shared" si="1782"/>
        <v>33478.92387389388</v>
      </c>
      <c r="R144" s="21">
        <f t="shared" si="1783"/>
        <v>-19876.277003795702</v>
      </c>
      <c r="S144" s="4"/>
      <c r="T144" s="6">
        <f t="shared" si="1817"/>
        <v>4472.2499999999955</v>
      </c>
      <c r="U144" s="10"/>
      <c r="V144" s="6">
        <f t="shared" si="1817"/>
        <v>4472.2499999999955</v>
      </c>
      <c r="X144" s="6">
        <f t="shared" si="1817"/>
        <v>4472.2499999999955</v>
      </c>
      <c r="Z144" s="6">
        <f t="shared" si="1818"/>
        <v>4472.2499999999955</v>
      </c>
      <c r="AB144" s="6">
        <f t="shared" ref="AB144:AD144" si="1922">AB143+(365/12)</f>
        <v>4472.2499999999955</v>
      </c>
      <c r="AD144" s="6">
        <f t="shared" si="1922"/>
        <v>4472.2499999999955</v>
      </c>
      <c r="AF144" s="6">
        <f t="shared" ref="AF144:AH144" si="1923">AF143+(365/12)</f>
        <v>4472.2499999999955</v>
      </c>
      <c r="AH144" s="6">
        <f t="shared" si="1923"/>
        <v>4472.2499999999955</v>
      </c>
      <c r="AJ144" s="6">
        <f t="shared" ref="AJ144:AL144" si="1924">AJ143+(365/12)</f>
        <v>4472.2499999999955</v>
      </c>
      <c r="AL144" s="6">
        <f t="shared" si="1924"/>
        <v>4472.2499999999955</v>
      </c>
      <c r="AN144" s="6">
        <f t="shared" ref="AN144:AP144" si="1925">AN143+(365/12)</f>
        <v>4472.2499999999955</v>
      </c>
      <c r="AP144" s="6">
        <f t="shared" si="1925"/>
        <v>4472.2499999999955</v>
      </c>
      <c r="AQ144" s="11">
        <f t="shared" si="1847"/>
        <v>-19876.277003795702</v>
      </c>
      <c r="AR144" s="6">
        <f t="shared" ref="AR144:AT144" si="1926">AR143+(365/12)</f>
        <v>4472.2499999999955</v>
      </c>
      <c r="AS144" s="11">
        <f t="shared" si="1849"/>
        <v>-19876.277003795702</v>
      </c>
      <c r="AT144" s="6">
        <f t="shared" si="1926"/>
        <v>4472.2499999999955</v>
      </c>
      <c r="AU144" s="11">
        <f t="shared" si="1850"/>
        <v>-19876.277003795702</v>
      </c>
      <c r="AV144" s="6">
        <f t="shared" ref="AV144:AX144" si="1927">AV143+(365/12)</f>
        <v>4472.2499999999955</v>
      </c>
      <c r="AW144" s="11">
        <f t="shared" si="1852"/>
        <v>-19876.277003795702</v>
      </c>
      <c r="AX144" s="6">
        <f t="shared" si="1927"/>
        <v>4472.2499999999955</v>
      </c>
      <c r="AY144" s="11">
        <f t="shared" si="1853"/>
        <v>-19876.277003795702</v>
      </c>
      <c r="AZ144" s="6">
        <f t="shared" ref="AZ144:BB144" si="1928">AZ143+(365/12)</f>
        <v>4472.2499999999955</v>
      </c>
      <c r="BA144" s="11">
        <f t="shared" si="1855"/>
        <v>-19876.277003795702</v>
      </c>
      <c r="BB144" s="6">
        <f t="shared" si="1928"/>
        <v>4472.2499999999955</v>
      </c>
      <c r="BC144" s="11">
        <f t="shared" si="1856"/>
        <v>-19876.277003795702</v>
      </c>
      <c r="BD144" s="6">
        <f t="shared" ref="BD144:BF144" si="1929">BD143+(365/12)</f>
        <v>4472.2499999999955</v>
      </c>
      <c r="BE144" s="11">
        <f t="shared" si="1858"/>
        <v>-19876.277003795702</v>
      </c>
      <c r="BF144" s="6">
        <f t="shared" si="1929"/>
        <v>4472.2499999999955</v>
      </c>
      <c r="BG144" s="11">
        <f t="shared" si="1859"/>
        <v>-19876.277003795702</v>
      </c>
      <c r="BH144" s="6">
        <f t="shared" ref="BH144:BJ144" si="1930">BH143+(365/12)</f>
        <v>4472.2499999999955</v>
      </c>
      <c r="BI144" s="11">
        <f t="shared" si="1861"/>
        <v>-19876.277003795702</v>
      </c>
      <c r="BJ144" s="6">
        <f t="shared" si="1930"/>
        <v>4472.2499999999955</v>
      </c>
      <c r="BK144" s="11">
        <f t="shared" si="1862"/>
        <v>-19876.277003795702</v>
      </c>
      <c r="BL144" s="6">
        <f t="shared" ref="BL144:BN144" si="1931">BL143+(365/12)</f>
        <v>4472.2499999999955</v>
      </c>
      <c r="BM144" s="11">
        <f t="shared" si="1864"/>
        <v>-19876.277003795702</v>
      </c>
      <c r="BN144" s="6">
        <f t="shared" si="1931"/>
        <v>4472.2499999999955</v>
      </c>
      <c r="BO144" s="11">
        <f t="shared" si="1865"/>
        <v>-19876.277003795702</v>
      </c>
      <c r="BP144" s="6">
        <f t="shared" ref="BP144:BR144" si="1932">BP143+(365/12)</f>
        <v>4472.2499999999955</v>
      </c>
      <c r="BQ144" s="11">
        <f t="shared" si="1867"/>
        <v>-19876.277003795702</v>
      </c>
      <c r="BR144" s="6">
        <f t="shared" si="1932"/>
        <v>4472.2499999999955</v>
      </c>
      <c r="BS144" s="11">
        <f t="shared" si="1868"/>
        <v>-19876.277003795702</v>
      </c>
      <c r="BT144" s="6">
        <f t="shared" ref="BT144:BV144" si="1933">BT143+(365/12)</f>
        <v>4472.2499999999955</v>
      </c>
      <c r="BU144" s="11">
        <f t="shared" si="1870"/>
        <v>-19876.277003795702</v>
      </c>
      <c r="BV144" s="6">
        <f t="shared" si="1933"/>
        <v>4472.2499999999955</v>
      </c>
      <c r="BW144" s="11">
        <f t="shared" si="1871"/>
        <v>-19876.277003795702</v>
      </c>
      <c r="BX144" s="6">
        <f t="shared" si="1742"/>
        <v>4472.2499999999955</v>
      </c>
      <c r="BY144" s="11">
        <f t="shared" si="1872"/>
        <v>-19876.277003795702</v>
      </c>
      <c r="BZ144" s="72">
        <f t="shared" si="1742"/>
        <v>4472.2499999999955</v>
      </c>
      <c r="CA144" s="11">
        <f t="shared" si="1873"/>
        <v>-19876.277003795702</v>
      </c>
      <c r="CB144" s="4"/>
    </row>
    <row r="145" spans="1:80">
      <c r="A145" s="1" t="str">
        <f t="shared" si="1076"/>
        <v/>
      </c>
      <c r="B145" s="1">
        <f t="shared" si="1796"/>
        <v>139</v>
      </c>
      <c r="C145" s="13">
        <f t="shared" si="1811"/>
        <v>278967.54819937877</v>
      </c>
      <c r="D145" s="2">
        <f t="shared" si="1812"/>
        <v>47863.661751499727</v>
      </c>
      <c r="E145" s="15">
        <f t="shared" si="1779"/>
        <v>2330.8172958878181</v>
      </c>
      <c r="F145" s="15">
        <f t="shared" si="1244"/>
        <v>45532.844455611907</v>
      </c>
      <c r="G145" s="21">
        <f t="shared" si="1245"/>
        <v>2330.8172958878181</v>
      </c>
      <c r="H145" s="23">
        <f t="shared" si="1780"/>
        <v>139</v>
      </c>
      <c r="I145" s="19">
        <f t="shared" si="1781"/>
        <v>42758.483952907845</v>
      </c>
      <c r="J145" s="22">
        <f t="shared" si="1797"/>
        <v>42758.483952907845</v>
      </c>
      <c r="K145" s="21">
        <f t="shared" si="1798"/>
        <v>5578.3417333265834</v>
      </c>
      <c r="L145" s="15">
        <f t="shared" si="1813"/>
        <v>416.66666666666669</v>
      </c>
      <c r="M145" s="15">
        <f t="shared" si="1814"/>
        <v>83.333333333333329</v>
      </c>
      <c r="N145" s="16">
        <f t="shared" si="1815"/>
        <v>166.66666666666666</v>
      </c>
      <c r="O145" s="15">
        <f t="shared" si="1816"/>
        <v>83.333333333333329</v>
      </c>
      <c r="P145" s="7">
        <f t="shared" si="1246"/>
        <v>12727.545185872352</v>
      </c>
      <c r="Q145" s="15">
        <f t="shared" si="1782"/>
        <v>33478.92387389388</v>
      </c>
      <c r="R145" s="21">
        <f t="shared" si="1783"/>
        <v>-19992.857066503093</v>
      </c>
      <c r="S145" s="4"/>
      <c r="T145" s="6">
        <f t="shared" si="1817"/>
        <v>4502.6666666666624</v>
      </c>
      <c r="U145" s="10"/>
      <c r="V145" s="6">
        <f t="shared" si="1817"/>
        <v>4502.6666666666624</v>
      </c>
      <c r="X145" s="6">
        <f t="shared" si="1817"/>
        <v>4502.6666666666624</v>
      </c>
      <c r="Z145" s="6">
        <f t="shared" si="1818"/>
        <v>4502.6666666666624</v>
      </c>
      <c r="AB145" s="6">
        <f t="shared" ref="AB145:AD145" si="1934">AB144+(365/12)</f>
        <v>4502.6666666666624</v>
      </c>
      <c r="AD145" s="6">
        <f t="shared" si="1934"/>
        <v>4502.6666666666624</v>
      </c>
      <c r="AF145" s="6">
        <f t="shared" ref="AF145:AH145" si="1935">AF144+(365/12)</f>
        <v>4502.6666666666624</v>
      </c>
      <c r="AH145" s="6">
        <f t="shared" si="1935"/>
        <v>4502.6666666666624</v>
      </c>
      <c r="AJ145" s="6">
        <f t="shared" ref="AJ145:AL145" si="1936">AJ144+(365/12)</f>
        <v>4502.6666666666624</v>
      </c>
      <c r="AL145" s="6">
        <f t="shared" si="1936"/>
        <v>4502.6666666666624</v>
      </c>
      <c r="AN145" s="6">
        <f t="shared" ref="AN145:AP145" si="1937">AN144+(365/12)</f>
        <v>4502.6666666666624</v>
      </c>
      <c r="AP145" s="6">
        <f t="shared" si="1937"/>
        <v>4502.6666666666624</v>
      </c>
      <c r="AQ145" s="11">
        <f t="shared" si="1847"/>
        <v>-19992.857066503093</v>
      </c>
      <c r="AR145" s="6">
        <f t="shared" ref="AR145:AT145" si="1938">AR144+(365/12)</f>
        <v>4502.6666666666624</v>
      </c>
      <c r="AS145" s="11">
        <f t="shared" si="1849"/>
        <v>-19992.857066503093</v>
      </c>
      <c r="AT145" s="6">
        <f t="shared" si="1938"/>
        <v>4502.6666666666624</v>
      </c>
      <c r="AU145" s="11">
        <f t="shared" si="1850"/>
        <v>-19992.857066503093</v>
      </c>
      <c r="AV145" s="6">
        <f t="shared" ref="AV145:AX145" si="1939">AV144+(365/12)</f>
        <v>4502.6666666666624</v>
      </c>
      <c r="AW145" s="11">
        <f t="shared" si="1852"/>
        <v>-19992.857066503093</v>
      </c>
      <c r="AX145" s="6">
        <f t="shared" si="1939"/>
        <v>4502.6666666666624</v>
      </c>
      <c r="AY145" s="11">
        <f t="shared" si="1853"/>
        <v>-19992.857066503093</v>
      </c>
      <c r="AZ145" s="6">
        <f t="shared" ref="AZ145:BB145" si="1940">AZ144+(365/12)</f>
        <v>4502.6666666666624</v>
      </c>
      <c r="BA145" s="11">
        <f t="shared" si="1855"/>
        <v>-19992.857066503093</v>
      </c>
      <c r="BB145" s="6">
        <f t="shared" si="1940"/>
        <v>4502.6666666666624</v>
      </c>
      <c r="BC145" s="11">
        <f t="shared" si="1856"/>
        <v>-19992.857066503093</v>
      </c>
      <c r="BD145" s="6">
        <f t="shared" ref="BD145:BF145" si="1941">BD144+(365/12)</f>
        <v>4502.6666666666624</v>
      </c>
      <c r="BE145" s="11">
        <f t="shared" si="1858"/>
        <v>-19992.857066503093</v>
      </c>
      <c r="BF145" s="6">
        <f t="shared" si="1941"/>
        <v>4502.6666666666624</v>
      </c>
      <c r="BG145" s="11">
        <f t="shared" si="1859"/>
        <v>-19992.857066503093</v>
      </c>
      <c r="BH145" s="6">
        <f t="shared" ref="BH145:BJ145" si="1942">BH144+(365/12)</f>
        <v>4502.6666666666624</v>
      </c>
      <c r="BI145" s="11">
        <f t="shared" si="1861"/>
        <v>-19992.857066503093</v>
      </c>
      <c r="BJ145" s="6">
        <f t="shared" si="1942"/>
        <v>4502.6666666666624</v>
      </c>
      <c r="BK145" s="11">
        <f t="shared" si="1862"/>
        <v>-19992.857066503093</v>
      </c>
      <c r="BL145" s="6">
        <f t="shared" ref="BL145:BN145" si="1943">BL144+(365/12)</f>
        <v>4502.6666666666624</v>
      </c>
      <c r="BM145" s="11">
        <f t="shared" si="1864"/>
        <v>-19992.857066503093</v>
      </c>
      <c r="BN145" s="6">
        <f t="shared" si="1943"/>
        <v>4502.6666666666624</v>
      </c>
      <c r="BO145" s="11">
        <f t="shared" si="1865"/>
        <v>-19992.857066503093</v>
      </c>
      <c r="BP145" s="6">
        <f t="shared" ref="BP145:BR145" si="1944">BP144+(365/12)</f>
        <v>4502.6666666666624</v>
      </c>
      <c r="BQ145" s="11">
        <f t="shared" si="1867"/>
        <v>-19992.857066503093</v>
      </c>
      <c r="BR145" s="6">
        <f t="shared" si="1944"/>
        <v>4502.6666666666624</v>
      </c>
      <c r="BS145" s="11">
        <f t="shared" si="1868"/>
        <v>-19992.857066503093</v>
      </c>
      <c r="BT145" s="6">
        <f t="shared" ref="BT145:BV145" si="1945">BT144+(365/12)</f>
        <v>4502.6666666666624</v>
      </c>
      <c r="BU145" s="11">
        <f t="shared" si="1870"/>
        <v>-19992.857066503093</v>
      </c>
      <c r="BV145" s="6">
        <f t="shared" si="1945"/>
        <v>4502.6666666666624</v>
      </c>
      <c r="BW145" s="11">
        <f t="shared" si="1871"/>
        <v>-19992.857066503093</v>
      </c>
      <c r="BX145" s="6">
        <f t="shared" si="1742"/>
        <v>4502.6666666666624</v>
      </c>
      <c r="BY145" s="11">
        <f t="shared" si="1872"/>
        <v>-19992.857066503093</v>
      </c>
      <c r="BZ145" s="72">
        <f t="shared" si="1742"/>
        <v>4502.6666666666624</v>
      </c>
      <c r="CA145" s="11">
        <f t="shared" si="1873"/>
        <v>-19992.857066503093</v>
      </c>
      <c r="CB145" s="4"/>
    </row>
    <row r="146" spans="1:80">
      <c r="A146" s="1" t="str">
        <f t="shared" si="1076"/>
        <v/>
      </c>
      <c r="B146" s="1">
        <f t="shared" si="1796"/>
        <v>140</v>
      </c>
      <c r="C146" s="13">
        <f t="shared" si="1811"/>
        <v>233434.70374376688</v>
      </c>
      <c r="D146" s="2">
        <f t="shared" si="1812"/>
        <v>47863.661751499727</v>
      </c>
      <c r="E146" s="15">
        <f t="shared" si="1779"/>
        <v>1950.3832917424345</v>
      </c>
      <c r="F146" s="15">
        <f t="shared" si="1244"/>
        <v>45913.27845975729</v>
      </c>
      <c r="G146" s="21">
        <f t="shared" si="1245"/>
        <v>1950.3832917424345</v>
      </c>
      <c r="H146" s="23">
        <f t="shared" si="1780"/>
        <v>140</v>
      </c>
      <c r="I146" s="19">
        <f t="shared" si="1781"/>
        <v>42758.483952907845</v>
      </c>
      <c r="J146" s="22">
        <f t="shared" si="1797"/>
        <v>42758.483952907845</v>
      </c>
      <c r="K146" s="21">
        <f t="shared" si="1798"/>
        <v>5578.3417333265834</v>
      </c>
      <c r="L146" s="15">
        <f t="shared" si="1813"/>
        <v>416.66666666666669</v>
      </c>
      <c r="M146" s="15">
        <f t="shared" si="1814"/>
        <v>83.333333333333329</v>
      </c>
      <c r="N146" s="16">
        <f t="shared" si="1815"/>
        <v>166.66666666666666</v>
      </c>
      <c r="O146" s="15">
        <f t="shared" si="1816"/>
        <v>83.333333333333329</v>
      </c>
      <c r="P146" s="7">
        <f t="shared" si="1246"/>
        <v>12727.545185872352</v>
      </c>
      <c r="Q146" s="15">
        <f t="shared" si="1782"/>
        <v>33478.92387389388</v>
      </c>
      <c r="R146" s="21">
        <f t="shared" si="1783"/>
        <v>-20110.411173784014</v>
      </c>
      <c r="S146" s="4"/>
      <c r="T146" s="6">
        <f t="shared" si="1817"/>
        <v>4533.0833333333294</v>
      </c>
      <c r="U146" s="10"/>
      <c r="V146" s="6">
        <f t="shared" si="1817"/>
        <v>4533.0833333333294</v>
      </c>
      <c r="X146" s="6">
        <f t="shared" si="1817"/>
        <v>4533.0833333333294</v>
      </c>
      <c r="Z146" s="6">
        <f t="shared" si="1818"/>
        <v>4533.0833333333294</v>
      </c>
      <c r="AB146" s="6">
        <f t="shared" ref="AB146:AD146" si="1946">AB145+(365/12)</f>
        <v>4533.0833333333294</v>
      </c>
      <c r="AD146" s="6">
        <f t="shared" si="1946"/>
        <v>4533.0833333333294</v>
      </c>
      <c r="AF146" s="6">
        <f t="shared" ref="AF146:AH146" si="1947">AF145+(365/12)</f>
        <v>4533.0833333333294</v>
      </c>
      <c r="AH146" s="6">
        <f t="shared" si="1947"/>
        <v>4533.0833333333294</v>
      </c>
      <c r="AJ146" s="6">
        <f t="shared" ref="AJ146:AL146" si="1948">AJ145+(365/12)</f>
        <v>4533.0833333333294</v>
      </c>
      <c r="AL146" s="6">
        <f t="shared" si="1948"/>
        <v>4533.0833333333294</v>
      </c>
      <c r="AN146" s="6">
        <f t="shared" ref="AN146:AP146" si="1949">AN145+(365/12)</f>
        <v>4533.0833333333294</v>
      </c>
      <c r="AP146" s="6">
        <f t="shared" si="1949"/>
        <v>4533.0833333333294</v>
      </c>
      <c r="AQ146" s="11">
        <f t="shared" si="1847"/>
        <v>-20110.411173784014</v>
      </c>
      <c r="AR146" s="6">
        <f t="shared" ref="AR146:AT146" si="1950">AR145+(365/12)</f>
        <v>4533.0833333333294</v>
      </c>
      <c r="AS146" s="11">
        <f t="shared" si="1849"/>
        <v>-20110.411173784014</v>
      </c>
      <c r="AT146" s="6">
        <f t="shared" si="1950"/>
        <v>4533.0833333333294</v>
      </c>
      <c r="AU146" s="11">
        <f t="shared" si="1850"/>
        <v>-20110.411173784014</v>
      </c>
      <c r="AV146" s="6">
        <f t="shared" ref="AV146:AX146" si="1951">AV145+(365/12)</f>
        <v>4533.0833333333294</v>
      </c>
      <c r="AW146" s="11">
        <f t="shared" si="1852"/>
        <v>-20110.411173784014</v>
      </c>
      <c r="AX146" s="6">
        <f t="shared" si="1951"/>
        <v>4533.0833333333294</v>
      </c>
      <c r="AY146" s="11">
        <f t="shared" si="1853"/>
        <v>-20110.411173784014</v>
      </c>
      <c r="AZ146" s="6">
        <f t="shared" ref="AZ146:BB146" si="1952">AZ145+(365/12)</f>
        <v>4533.0833333333294</v>
      </c>
      <c r="BA146" s="11">
        <f t="shared" si="1855"/>
        <v>-20110.411173784014</v>
      </c>
      <c r="BB146" s="6">
        <f t="shared" si="1952"/>
        <v>4533.0833333333294</v>
      </c>
      <c r="BC146" s="11">
        <f t="shared" si="1856"/>
        <v>-20110.411173784014</v>
      </c>
      <c r="BD146" s="6">
        <f t="shared" ref="BD146:BF146" si="1953">BD145+(365/12)</f>
        <v>4533.0833333333294</v>
      </c>
      <c r="BE146" s="11">
        <f t="shared" si="1858"/>
        <v>-20110.411173784014</v>
      </c>
      <c r="BF146" s="6">
        <f t="shared" si="1953"/>
        <v>4533.0833333333294</v>
      </c>
      <c r="BG146" s="11">
        <f t="shared" si="1859"/>
        <v>-20110.411173784014</v>
      </c>
      <c r="BH146" s="6">
        <f t="shared" ref="BH146:BJ146" si="1954">BH145+(365/12)</f>
        <v>4533.0833333333294</v>
      </c>
      <c r="BI146" s="11">
        <f t="shared" si="1861"/>
        <v>-20110.411173784014</v>
      </c>
      <c r="BJ146" s="6">
        <f t="shared" si="1954"/>
        <v>4533.0833333333294</v>
      </c>
      <c r="BK146" s="11">
        <f t="shared" si="1862"/>
        <v>-20110.411173784014</v>
      </c>
      <c r="BL146" s="6">
        <f t="shared" ref="BL146:BN146" si="1955">BL145+(365/12)</f>
        <v>4533.0833333333294</v>
      </c>
      <c r="BM146" s="11">
        <f t="shared" si="1864"/>
        <v>-20110.411173784014</v>
      </c>
      <c r="BN146" s="6">
        <f t="shared" si="1955"/>
        <v>4533.0833333333294</v>
      </c>
      <c r="BO146" s="11">
        <f t="shared" si="1865"/>
        <v>-20110.411173784014</v>
      </c>
      <c r="BP146" s="6">
        <f t="shared" ref="BP146:BR146" si="1956">BP145+(365/12)</f>
        <v>4533.0833333333294</v>
      </c>
      <c r="BQ146" s="11">
        <f t="shared" si="1867"/>
        <v>-20110.411173784014</v>
      </c>
      <c r="BR146" s="6">
        <f t="shared" si="1956"/>
        <v>4533.0833333333294</v>
      </c>
      <c r="BS146" s="11">
        <f t="shared" si="1868"/>
        <v>-20110.411173784014</v>
      </c>
      <c r="BT146" s="6">
        <f t="shared" ref="BT146:BV146" si="1957">BT145+(365/12)</f>
        <v>4533.0833333333294</v>
      </c>
      <c r="BU146" s="11">
        <f t="shared" si="1870"/>
        <v>-20110.411173784014</v>
      </c>
      <c r="BV146" s="6">
        <f t="shared" si="1957"/>
        <v>4533.0833333333294</v>
      </c>
      <c r="BW146" s="11">
        <f t="shared" si="1871"/>
        <v>-20110.411173784014</v>
      </c>
      <c r="BX146" s="6">
        <f t="shared" si="1742"/>
        <v>4533.0833333333294</v>
      </c>
      <c r="BY146" s="11">
        <f t="shared" si="1872"/>
        <v>-20110.411173784014</v>
      </c>
      <c r="BZ146" s="72">
        <f t="shared" si="1742"/>
        <v>4533.0833333333294</v>
      </c>
      <c r="CA146" s="11">
        <f t="shared" si="1873"/>
        <v>-20110.411173784014</v>
      </c>
      <c r="CB146" s="4"/>
    </row>
    <row r="147" spans="1:80">
      <c r="A147" s="1" t="str">
        <f t="shared" si="1076"/>
        <v/>
      </c>
      <c r="B147" s="1">
        <f t="shared" si="1796"/>
        <v>141</v>
      </c>
      <c r="C147" s="13">
        <f t="shared" si="1811"/>
        <v>187521.4252840096</v>
      </c>
      <c r="D147" s="2">
        <f t="shared" si="1812"/>
        <v>47863.661751499727</v>
      </c>
      <c r="E147" s="15">
        <f t="shared" si="1779"/>
        <v>1566.7707022650677</v>
      </c>
      <c r="F147" s="15">
        <f t="shared" si="1244"/>
        <v>46296.891049234662</v>
      </c>
      <c r="G147" s="21">
        <f t="shared" si="1245"/>
        <v>1566.7707022650677</v>
      </c>
      <c r="H147" s="23">
        <f t="shared" si="1780"/>
        <v>141</v>
      </c>
      <c r="I147" s="19">
        <f t="shared" si="1781"/>
        <v>42758.483952907845</v>
      </c>
      <c r="J147" s="22">
        <f t="shared" si="1797"/>
        <v>42758.483952907845</v>
      </c>
      <c r="K147" s="21">
        <f t="shared" si="1798"/>
        <v>5578.3417333265834</v>
      </c>
      <c r="L147" s="15">
        <f t="shared" si="1813"/>
        <v>416.66666666666669</v>
      </c>
      <c r="M147" s="15">
        <f t="shared" si="1814"/>
        <v>83.333333333333329</v>
      </c>
      <c r="N147" s="16">
        <f t="shared" si="1815"/>
        <v>166.66666666666666</v>
      </c>
      <c r="O147" s="15">
        <f t="shared" si="1816"/>
        <v>83.333333333333329</v>
      </c>
      <c r="P147" s="7">
        <f t="shared" si="1246"/>
        <v>12727.545185872352</v>
      </c>
      <c r="Q147" s="15">
        <f t="shared" si="1782"/>
        <v>33478.92387389388</v>
      </c>
      <c r="R147" s="21">
        <f t="shared" si="1783"/>
        <v>-20228.94746393252</v>
      </c>
      <c r="S147" s="4"/>
      <c r="T147" s="6">
        <f t="shared" si="1817"/>
        <v>4563.4999999999964</v>
      </c>
      <c r="U147" s="10"/>
      <c r="V147" s="6">
        <f t="shared" si="1817"/>
        <v>4563.4999999999964</v>
      </c>
      <c r="X147" s="6">
        <f t="shared" si="1817"/>
        <v>4563.4999999999964</v>
      </c>
      <c r="Z147" s="6">
        <f t="shared" si="1818"/>
        <v>4563.4999999999964</v>
      </c>
      <c r="AB147" s="6">
        <f t="shared" ref="AB147:AD147" si="1958">AB146+(365/12)</f>
        <v>4563.4999999999964</v>
      </c>
      <c r="AD147" s="6">
        <f t="shared" si="1958"/>
        <v>4563.4999999999964</v>
      </c>
      <c r="AF147" s="6">
        <f t="shared" ref="AF147:AH147" si="1959">AF146+(365/12)</f>
        <v>4563.4999999999964</v>
      </c>
      <c r="AH147" s="6">
        <f t="shared" si="1959"/>
        <v>4563.4999999999964</v>
      </c>
      <c r="AJ147" s="6">
        <f t="shared" ref="AJ147:AL147" si="1960">AJ146+(365/12)</f>
        <v>4563.4999999999964</v>
      </c>
      <c r="AL147" s="6">
        <f t="shared" si="1960"/>
        <v>4563.4999999999964</v>
      </c>
      <c r="AN147" s="6">
        <f t="shared" ref="AN147:AP147" si="1961">AN146+(365/12)</f>
        <v>4563.4999999999964</v>
      </c>
      <c r="AP147" s="6">
        <f t="shared" si="1961"/>
        <v>4563.4999999999964</v>
      </c>
      <c r="AQ147" s="11">
        <f t="shared" si="1847"/>
        <v>-20228.94746393252</v>
      </c>
      <c r="AR147" s="6">
        <f t="shared" ref="AR147:AT147" si="1962">AR146+(365/12)</f>
        <v>4563.4999999999964</v>
      </c>
      <c r="AS147" s="11">
        <f t="shared" si="1849"/>
        <v>-20228.94746393252</v>
      </c>
      <c r="AT147" s="6">
        <f t="shared" si="1962"/>
        <v>4563.4999999999964</v>
      </c>
      <c r="AU147" s="11">
        <f t="shared" si="1850"/>
        <v>-20228.94746393252</v>
      </c>
      <c r="AV147" s="6">
        <f t="shared" ref="AV147:AX147" si="1963">AV146+(365/12)</f>
        <v>4563.4999999999964</v>
      </c>
      <c r="AW147" s="11">
        <f t="shared" si="1852"/>
        <v>-20228.94746393252</v>
      </c>
      <c r="AX147" s="6">
        <f t="shared" si="1963"/>
        <v>4563.4999999999964</v>
      </c>
      <c r="AY147" s="11">
        <f t="shared" si="1853"/>
        <v>-20228.94746393252</v>
      </c>
      <c r="AZ147" s="6">
        <f t="shared" ref="AZ147:BB147" si="1964">AZ146+(365/12)</f>
        <v>4563.4999999999964</v>
      </c>
      <c r="BA147" s="11">
        <f t="shared" si="1855"/>
        <v>-20228.94746393252</v>
      </c>
      <c r="BB147" s="6">
        <f t="shared" si="1964"/>
        <v>4563.4999999999964</v>
      </c>
      <c r="BC147" s="11">
        <f t="shared" si="1856"/>
        <v>-20228.94746393252</v>
      </c>
      <c r="BD147" s="6">
        <f t="shared" ref="BD147:BF147" si="1965">BD146+(365/12)</f>
        <v>4563.4999999999964</v>
      </c>
      <c r="BE147" s="11">
        <f t="shared" si="1858"/>
        <v>-20228.94746393252</v>
      </c>
      <c r="BF147" s="6">
        <f t="shared" si="1965"/>
        <v>4563.4999999999964</v>
      </c>
      <c r="BG147" s="11">
        <f t="shared" si="1859"/>
        <v>-20228.94746393252</v>
      </c>
      <c r="BH147" s="6">
        <f t="shared" ref="BH147:BJ147" si="1966">BH146+(365/12)</f>
        <v>4563.4999999999964</v>
      </c>
      <c r="BI147" s="11">
        <f t="shared" si="1861"/>
        <v>-20228.94746393252</v>
      </c>
      <c r="BJ147" s="6">
        <f t="shared" si="1966"/>
        <v>4563.4999999999964</v>
      </c>
      <c r="BK147" s="11">
        <f t="shared" si="1862"/>
        <v>-20228.94746393252</v>
      </c>
      <c r="BL147" s="6">
        <f t="shared" ref="BL147:BN147" si="1967">BL146+(365/12)</f>
        <v>4563.4999999999964</v>
      </c>
      <c r="BM147" s="11">
        <f t="shared" si="1864"/>
        <v>-20228.94746393252</v>
      </c>
      <c r="BN147" s="6">
        <f t="shared" si="1967"/>
        <v>4563.4999999999964</v>
      </c>
      <c r="BO147" s="11">
        <f t="shared" si="1865"/>
        <v>-20228.94746393252</v>
      </c>
      <c r="BP147" s="6">
        <f t="shared" ref="BP147:BR147" si="1968">BP146+(365/12)</f>
        <v>4563.4999999999964</v>
      </c>
      <c r="BQ147" s="11">
        <f t="shared" si="1867"/>
        <v>-20228.94746393252</v>
      </c>
      <c r="BR147" s="6">
        <f t="shared" si="1968"/>
        <v>4563.4999999999964</v>
      </c>
      <c r="BS147" s="11">
        <f t="shared" si="1868"/>
        <v>-20228.94746393252</v>
      </c>
      <c r="BT147" s="6">
        <f t="shared" ref="BT147:BV147" si="1969">BT146+(365/12)</f>
        <v>4563.4999999999964</v>
      </c>
      <c r="BU147" s="11">
        <f t="shared" si="1870"/>
        <v>-20228.94746393252</v>
      </c>
      <c r="BV147" s="6">
        <f t="shared" si="1969"/>
        <v>4563.4999999999964</v>
      </c>
      <c r="BW147" s="11">
        <f t="shared" si="1871"/>
        <v>-20228.94746393252</v>
      </c>
      <c r="BX147" s="6">
        <f t="shared" si="1742"/>
        <v>4563.4999999999964</v>
      </c>
      <c r="BY147" s="11">
        <f t="shared" si="1872"/>
        <v>-20228.94746393252</v>
      </c>
      <c r="BZ147" s="72">
        <f t="shared" si="1742"/>
        <v>4563.4999999999964</v>
      </c>
      <c r="CA147" s="11">
        <f t="shared" si="1873"/>
        <v>-20228.94746393252</v>
      </c>
      <c r="CB147" s="4"/>
    </row>
    <row r="148" spans="1:80">
      <c r="A148" s="1" t="str">
        <f t="shared" ref="A148:A211" si="1970">IF(INT(B147/12)-(B147/12)=0,INT(B147/12)+1,"")</f>
        <v/>
      </c>
      <c r="B148" s="1">
        <f t="shared" si="1796"/>
        <v>142</v>
      </c>
      <c r="C148" s="13">
        <f t="shared" si="1811"/>
        <v>141224.53423477494</v>
      </c>
      <c r="D148" s="2">
        <f t="shared" si="1812"/>
        <v>47863.661751499727</v>
      </c>
      <c r="E148" s="15">
        <f t="shared" si="1779"/>
        <v>1179.9529698804147</v>
      </c>
      <c r="F148" s="15">
        <f t="shared" si="1244"/>
        <v>46683.708781619309</v>
      </c>
      <c r="G148" s="21">
        <f t="shared" si="1245"/>
        <v>1179.9529698804147</v>
      </c>
      <c r="H148" s="23">
        <f t="shared" si="1780"/>
        <v>142</v>
      </c>
      <c r="I148" s="19">
        <f t="shared" si="1781"/>
        <v>42758.483952907845</v>
      </c>
      <c r="J148" s="22">
        <f t="shared" si="1797"/>
        <v>42758.483952907845</v>
      </c>
      <c r="K148" s="21">
        <f t="shared" si="1798"/>
        <v>5578.3417333265834</v>
      </c>
      <c r="L148" s="15">
        <f t="shared" si="1813"/>
        <v>416.66666666666669</v>
      </c>
      <c r="M148" s="15">
        <f t="shared" si="1814"/>
        <v>83.333333333333329</v>
      </c>
      <c r="N148" s="16">
        <f t="shared" si="1815"/>
        <v>166.66666666666666</v>
      </c>
      <c r="O148" s="15">
        <f t="shared" si="1816"/>
        <v>83.333333333333329</v>
      </c>
      <c r="P148" s="7">
        <f t="shared" si="1246"/>
        <v>12727.545185872352</v>
      </c>
      <c r="Q148" s="15">
        <f t="shared" si="1782"/>
        <v>33478.92387389388</v>
      </c>
      <c r="R148" s="21">
        <f t="shared" si="1783"/>
        <v>-20348.474143239378</v>
      </c>
      <c r="S148" s="4"/>
      <c r="T148" s="6">
        <f t="shared" si="1817"/>
        <v>4593.9166666666633</v>
      </c>
      <c r="U148" s="10"/>
      <c r="V148" s="6">
        <f t="shared" si="1817"/>
        <v>4593.9166666666633</v>
      </c>
      <c r="X148" s="6">
        <f t="shared" si="1817"/>
        <v>4593.9166666666633</v>
      </c>
      <c r="Z148" s="6">
        <f t="shared" si="1818"/>
        <v>4593.9166666666633</v>
      </c>
      <c r="AB148" s="6">
        <f t="shared" ref="AB148:AD148" si="1971">AB147+(365/12)</f>
        <v>4593.9166666666633</v>
      </c>
      <c r="AD148" s="6">
        <f t="shared" si="1971"/>
        <v>4593.9166666666633</v>
      </c>
      <c r="AF148" s="6">
        <f t="shared" ref="AF148:AH148" si="1972">AF147+(365/12)</f>
        <v>4593.9166666666633</v>
      </c>
      <c r="AH148" s="6">
        <f t="shared" si="1972"/>
        <v>4593.9166666666633</v>
      </c>
      <c r="AJ148" s="6">
        <f t="shared" ref="AJ148:AL148" si="1973">AJ147+(365/12)</f>
        <v>4593.9166666666633</v>
      </c>
      <c r="AL148" s="6">
        <f t="shared" si="1973"/>
        <v>4593.9166666666633</v>
      </c>
      <c r="AN148" s="6">
        <f t="shared" ref="AN148:AP148" si="1974">AN147+(365/12)</f>
        <v>4593.9166666666633</v>
      </c>
      <c r="AP148" s="6">
        <f t="shared" si="1974"/>
        <v>4593.9166666666633</v>
      </c>
      <c r="AQ148" s="11">
        <f t="shared" si="1847"/>
        <v>-20348.474143239378</v>
      </c>
      <c r="AR148" s="6">
        <f t="shared" ref="AR148:AT148" si="1975">AR147+(365/12)</f>
        <v>4593.9166666666633</v>
      </c>
      <c r="AS148" s="11">
        <f t="shared" si="1849"/>
        <v>-20348.474143239378</v>
      </c>
      <c r="AT148" s="6">
        <f t="shared" si="1975"/>
        <v>4593.9166666666633</v>
      </c>
      <c r="AU148" s="11">
        <f t="shared" si="1850"/>
        <v>-20348.474143239378</v>
      </c>
      <c r="AV148" s="6">
        <f t="shared" ref="AV148:AX148" si="1976">AV147+(365/12)</f>
        <v>4593.9166666666633</v>
      </c>
      <c r="AW148" s="11">
        <f t="shared" si="1852"/>
        <v>-20348.474143239378</v>
      </c>
      <c r="AX148" s="6">
        <f t="shared" si="1976"/>
        <v>4593.9166666666633</v>
      </c>
      <c r="AY148" s="11">
        <f t="shared" si="1853"/>
        <v>-20348.474143239378</v>
      </c>
      <c r="AZ148" s="6">
        <f t="shared" ref="AZ148:BB148" si="1977">AZ147+(365/12)</f>
        <v>4593.9166666666633</v>
      </c>
      <c r="BA148" s="11">
        <f t="shared" si="1855"/>
        <v>-20348.474143239378</v>
      </c>
      <c r="BB148" s="6">
        <f t="shared" si="1977"/>
        <v>4593.9166666666633</v>
      </c>
      <c r="BC148" s="11">
        <f t="shared" si="1856"/>
        <v>-20348.474143239378</v>
      </c>
      <c r="BD148" s="6">
        <f t="shared" ref="BD148:BF148" si="1978">BD147+(365/12)</f>
        <v>4593.9166666666633</v>
      </c>
      <c r="BE148" s="11">
        <f t="shared" si="1858"/>
        <v>-20348.474143239378</v>
      </c>
      <c r="BF148" s="6">
        <f t="shared" si="1978"/>
        <v>4593.9166666666633</v>
      </c>
      <c r="BG148" s="11">
        <f t="shared" si="1859"/>
        <v>-20348.474143239378</v>
      </c>
      <c r="BH148" s="6">
        <f t="shared" ref="BH148:BJ148" si="1979">BH147+(365/12)</f>
        <v>4593.9166666666633</v>
      </c>
      <c r="BI148" s="11">
        <f t="shared" si="1861"/>
        <v>-20348.474143239378</v>
      </c>
      <c r="BJ148" s="6">
        <f t="shared" si="1979"/>
        <v>4593.9166666666633</v>
      </c>
      <c r="BK148" s="11">
        <f t="shared" si="1862"/>
        <v>-20348.474143239378</v>
      </c>
      <c r="BL148" s="6">
        <f t="shared" ref="BL148:BN148" si="1980">BL147+(365/12)</f>
        <v>4593.9166666666633</v>
      </c>
      <c r="BM148" s="11">
        <f t="shared" si="1864"/>
        <v>-20348.474143239378</v>
      </c>
      <c r="BN148" s="6">
        <f t="shared" si="1980"/>
        <v>4593.9166666666633</v>
      </c>
      <c r="BO148" s="11">
        <f t="shared" si="1865"/>
        <v>-20348.474143239378</v>
      </c>
      <c r="BP148" s="6">
        <f t="shared" ref="BP148:BR148" si="1981">BP147+(365/12)</f>
        <v>4593.9166666666633</v>
      </c>
      <c r="BQ148" s="11">
        <f t="shared" si="1867"/>
        <v>-20348.474143239378</v>
      </c>
      <c r="BR148" s="6">
        <f t="shared" si="1981"/>
        <v>4593.9166666666633</v>
      </c>
      <c r="BS148" s="11">
        <f t="shared" si="1868"/>
        <v>-20348.474143239378</v>
      </c>
      <c r="BT148" s="6">
        <f t="shared" ref="BT148:BV148" si="1982">BT147+(365/12)</f>
        <v>4593.9166666666633</v>
      </c>
      <c r="BU148" s="11">
        <f t="shared" si="1870"/>
        <v>-20348.474143239378</v>
      </c>
      <c r="BV148" s="6">
        <f t="shared" si="1982"/>
        <v>4593.9166666666633</v>
      </c>
      <c r="BW148" s="11">
        <f t="shared" si="1871"/>
        <v>-20348.474143239378</v>
      </c>
      <c r="BX148" s="6">
        <f t="shared" si="1742"/>
        <v>4593.9166666666633</v>
      </c>
      <c r="BY148" s="11">
        <f t="shared" si="1872"/>
        <v>-20348.474143239378</v>
      </c>
      <c r="BZ148" s="72">
        <f t="shared" si="1742"/>
        <v>4593.9166666666633</v>
      </c>
      <c r="CA148" s="11">
        <f t="shared" si="1873"/>
        <v>-20348.474143239378</v>
      </c>
      <c r="CB148" s="4"/>
    </row>
    <row r="149" spans="1:80">
      <c r="A149" s="1" t="str">
        <f t="shared" si="1970"/>
        <v/>
      </c>
      <c r="B149" s="1">
        <f t="shared" si="1796"/>
        <v>143</v>
      </c>
      <c r="C149" s="13">
        <f t="shared" si="1811"/>
        <v>94540.82545315563</v>
      </c>
      <c r="D149" s="2">
        <f t="shared" si="1812"/>
        <v>47863.661751499727</v>
      </c>
      <c r="E149" s="15">
        <f t="shared" si="1779"/>
        <v>789.90331512049727</v>
      </c>
      <c r="F149" s="15">
        <f t="shared" si="1244"/>
        <v>47073.758436379227</v>
      </c>
      <c r="G149" s="21">
        <f t="shared" si="1245"/>
        <v>789.90331512049727</v>
      </c>
      <c r="H149" s="23">
        <f t="shared" si="1780"/>
        <v>143</v>
      </c>
      <c r="I149" s="19">
        <f t="shared" si="1781"/>
        <v>42758.483952907845</v>
      </c>
      <c r="J149" s="22">
        <f t="shared" si="1797"/>
        <v>42758.483952907845</v>
      </c>
      <c r="K149" s="21">
        <f t="shared" si="1798"/>
        <v>5578.3417333265834</v>
      </c>
      <c r="L149" s="15">
        <f t="shared" si="1813"/>
        <v>416.66666666666669</v>
      </c>
      <c r="M149" s="15">
        <f t="shared" si="1814"/>
        <v>83.333333333333329</v>
      </c>
      <c r="N149" s="16">
        <f t="shared" si="1815"/>
        <v>166.66666666666666</v>
      </c>
      <c r="O149" s="15">
        <f t="shared" si="1816"/>
        <v>83.333333333333329</v>
      </c>
      <c r="P149" s="7">
        <f t="shared" si="1246"/>
        <v>12727.545185872352</v>
      </c>
      <c r="Q149" s="15">
        <f t="shared" si="1782"/>
        <v>33478.92387389388</v>
      </c>
      <c r="R149" s="21">
        <f t="shared" si="1783"/>
        <v>-20468.999486560198</v>
      </c>
      <c r="S149" s="4"/>
      <c r="T149" s="6">
        <f t="shared" si="1817"/>
        <v>4624.3333333333303</v>
      </c>
      <c r="U149" s="10"/>
      <c r="V149" s="6">
        <f t="shared" si="1817"/>
        <v>4624.3333333333303</v>
      </c>
      <c r="X149" s="6">
        <f t="shared" si="1817"/>
        <v>4624.3333333333303</v>
      </c>
      <c r="Z149" s="6">
        <f t="shared" si="1818"/>
        <v>4624.3333333333303</v>
      </c>
      <c r="AB149" s="6">
        <f t="shared" ref="AB149:AD149" si="1983">AB148+(365/12)</f>
        <v>4624.3333333333303</v>
      </c>
      <c r="AD149" s="6">
        <f t="shared" si="1983"/>
        <v>4624.3333333333303</v>
      </c>
      <c r="AF149" s="6">
        <f t="shared" ref="AF149:AH149" si="1984">AF148+(365/12)</f>
        <v>4624.3333333333303</v>
      </c>
      <c r="AH149" s="6">
        <f t="shared" si="1984"/>
        <v>4624.3333333333303</v>
      </c>
      <c r="AJ149" s="6">
        <f t="shared" ref="AJ149:AL149" si="1985">AJ148+(365/12)</f>
        <v>4624.3333333333303</v>
      </c>
      <c r="AL149" s="6">
        <f t="shared" si="1985"/>
        <v>4624.3333333333303</v>
      </c>
      <c r="AN149" s="6">
        <f t="shared" ref="AN149:AP149" si="1986">AN148+(365/12)</f>
        <v>4624.3333333333303</v>
      </c>
      <c r="AP149" s="6">
        <f t="shared" si="1986"/>
        <v>4624.3333333333303</v>
      </c>
      <c r="AQ149" s="11">
        <f t="shared" si="1847"/>
        <v>-20468.999486560198</v>
      </c>
      <c r="AR149" s="6">
        <f t="shared" ref="AR149:AT149" si="1987">AR148+(365/12)</f>
        <v>4624.3333333333303</v>
      </c>
      <c r="AS149" s="11">
        <f t="shared" si="1849"/>
        <v>-20468.999486560198</v>
      </c>
      <c r="AT149" s="6">
        <f t="shared" si="1987"/>
        <v>4624.3333333333303</v>
      </c>
      <c r="AU149" s="11">
        <f t="shared" si="1850"/>
        <v>-20468.999486560198</v>
      </c>
      <c r="AV149" s="6">
        <f t="shared" ref="AV149:AX149" si="1988">AV148+(365/12)</f>
        <v>4624.3333333333303</v>
      </c>
      <c r="AW149" s="11">
        <f t="shared" si="1852"/>
        <v>-20468.999486560198</v>
      </c>
      <c r="AX149" s="6">
        <f t="shared" si="1988"/>
        <v>4624.3333333333303</v>
      </c>
      <c r="AY149" s="11">
        <f t="shared" si="1853"/>
        <v>-20468.999486560198</v>
      </c>
      <c r="AZ149" s="6">
        <f t="shared" ref="AZ149:BB149" si="1989">AZ148+(365/12)</f>
        <v>4624.3333333333303</v>
      </c>
      <c r="BA149" s="11">
        <f t="shared" si="1855"/>
        <v>-20468.999486560198</v>
      </c>
      <c r="BB149" s="6">
        <f t="shared" si="1989"/>
        <v>4624.3333333333303</v>
      </c>
      <c r="BC149" s="11">
        <f t="shared" si="1856"/>
        <v>-20468.999486560198</v>
      </c>
      <c r="BD149" s="6">
        <f t="shared" ref="BD149:BF149" si="1990">BD148+(365/12)</f>
        <v>4624.3333333333303</v>
      </c>
      <c r="BE149" s="11">
        <f t="shared" si="1858"/>
        <v>-20468.999486560198</v>
      </c>
      <c r="BF149" s="6">
        <f t="shared" si="1990"/>
        <v>4624.3333333333303</v>
      </c>
      <c r="BG149" s="11">
        <f t="shared" si="1859"/>
        <v>-20468.999486560198</v>
      </c>
      <c r="BH149" s="6">
        <f t="shared" ref="BH149:BJ149" si="1991">BH148+(365/12)</f>
        <v>4624.3333333333303</v>
      </c>
      <c r="BI149" s="11">
        <f t="shared" si="1861"/>
        <v>-20468.999486560198</v>
      </c>
      <c r="BJ149" s="6">
        <f t="shared" si="1991"/>
        <v>4624.3333333333303</v>
      </c>
      <c r="BK149" s="11">
        <f t="shared" si="1862"/>
        <v>-20468.999486560198</v>
      </c>
      <c r="BL149" s="6">
        <f t="shared" ref="BL149:BN149" si="1992">BL148+(365/12)</f>
        <v>4624.3333333333303</v>
      </c>
      <c r="BM149" s="11">
        <f t="shared" si="1864"/>
        <v>-20468.999486560198</v>
      </c>
      <c r="BN149" s="6">
        <f t="shared" si="1992"/>
        <v>4624.3333333333303</v>
      </c>
      <c r="BO149" s="11">
        <f t="shared" si="1865"/>
        <v>-20468.999486560198</v>
      </c>
      <c r="BP149" s="6">
        <f t="shared" ref="BP149:BR149" si="1993">BP148+(365/12)</f>
        <v>4624.3333333333303</v>
      </c>
      <c r="BQ149" s="11">
        <f t="shared" si="1867"/>
        <v>-20468.999486560198</v>
      </c>
      <c r="BR149" s="6">
        <f t="shared" si="1993"/>
        <v>4624.3333333333303</v>
      </c>
      <c r="BS149" s="11">
        <f t="shared" si="1868"/>
        <v>-20468.999486560198</v>
      </c>
      <c r="BT149" s="6">
        <f t="shared" ref="BT149:BV149" si="1994">BT148+(365/12)</f>
        <v>4624.3333333333303</v>
      </c>
      <c r="BU149" s="11">
        <f t="shared" si="1870"/>
        <v>-20468.999486560198</v>
      </c>
      <c r="BV149" s="6">
        <f t="shared" si="1994"/>
        <v>4624.3333333333303</v>
      </c>
      <c r="BW149" s="11">
        <f t="shared" si="1871"/>
        <v>-20468.999486560198</v>
      </c>
      <c r="BX149" s="6">
        <f t="shared" si="1742"/>
        <v>4624.3333333333303</v>
      </c>
      <c r="BY149" s="11">
        <f t="shared" si="1872"/>
        <v>-20468.999486560198</v>
      </c>
      <c r="BZ149" s="72">
        <f t="shared" si="1742"/>
        <v>4624.3333333333303</v>
      </c>
      <c r="CA149" s="11">
        <f t="shared" si="1873"/>
        <v>-20468.999486560198</v>
      </c>
      <c r="CB149" s="4"/>
    </row>
    <row r="150" spans="1:80">
      <c r="A150" s="1" t="str">
        <f t="shared" si="1970"/>
        <v/>
      </c>
      <c r="B150" s="1">
        <f t="shared" si="1796"/>
        <v>144</v>
      </c>
      <c r="C150" s="13">
        <f t="shared" si="1811"/>
        <v>47467.067016776404</v>
      </c>
      <c r="D150" s="2">
        <f t="shared" si="1812"/>
        <v>47863.661751499727</v>
      </c>
      <c r="E150" s="15">
        <f t="shared" si="1779"/>
        <v>396.59473477071265</v>
      </c>
      <c r="F150" s="15">
        <f t="shared" si="1244"/>
        <v>47467.067016729015</v>
      </c>
      <c r="G150" s="21">
        <f t="shared" si="1245"/>
        <v>396.59473477071265</v>
      </c>
      <c r="H150" s="23">
        <f t="shared" si="1780"/>
        <v>144</v>
      </c>
      <c r="I150" s="19">
        <f t="shared" si="1781"/>
        <v>42758.483952907845</v>
      </c>
      <c r="J150" s="22">
        <f t="shared" si="1797"/>
        <v>42758.483952907845</v>
      </c>
      <c r="K150" s="21">
        <f t="shared" si="1798"/>
        <v>5578.3417333265834</v>
      </c>
      <c r="L150" s="15">
        <f t="shared" si="1813"/>
        <v>416.66666666666669</v>
      </c>
      <c r="M150" s="15">
        <f t="shared" si="1814"/>
        <v>83.333333333333329</v>
      </c>
      <c r="N150" s="16">
        <f t="shared" si="1815"/>
        <v>166.66666666666666</v>
      </c>
      <c r="O150" s="15">
        <f t="shared" si="1816"/>
        <v>83.333333333333329</v>
      </c>
      <c r="P150" s="7">
        <f t="shared" si="1246"/>
        <v>12727.545185872352</v>
      </c>
      <c r="Q150" s="15">
        <f t="shared" si="1782"/>
        <v>33478.92387389388</v>
      </c>
      <c r="R150" s="21">
        <f t="shared" si="1783"/>
        <v>-20590.53183788828</v>
      </c>
      <c r="S150" s="4"/>
      <c r="T150" s="6">
        <f t="shared" si="1817"/>
        <v>4654.7499999999973</v>
      </c>
      <c r="U150" s="10"/>
      <c r="V150" s="6">
        <f t="shared" si="1817"/>
        <v>4654.7499999999973</v>
      </c>
      <c r="X150" s="6">
        <f t="shared" si="1817"/>
        <v>4654.7499999999973</v>
      </c>
      <c r="Z150" s="6">
        <f t="shared" si="1818"/>
        <v>4654.7499999999973</v>
      </c>
      <c r="AB150" s="6">
        <f t="shared" ref="AB150:AD150" si="1995">AB149+(365/12)</f>
        <v>4654.7499999999973</v>
      </c>
      <c r="AD150" s="6">
        <f t="shared" si="1995"/>
        <v>4654.7499999999973</v>
      </c>
      <c r="AF150" s="6">
        <f t="shared" ref="AF150:AH150" si="1996">AF149+(365/12)</f>
        <v>4654.7499999999973</v>
      </c>
      <c r="AH150" s="6">
        <f t="shared" si="1996"/>
        <v>4654.7499999999973</v>
      </c>
      <c r="AJ150" s="6">
        <f t="shared" ref="AJ150:AL150" si="1997">AJ149+(365/12)</f>
        <v>4654.7499999999973</v>
      </c>
      <c r="AL150" s="6">
        <f t="shared" si="1997"/>
        <v>4654.7499999999973</v>
      </c>
      <c r="AN150" s="6">
        <f t="shared" ref="AN150:AP150" si="1998">AN149+(365/12)</f>
        <v>4654.7499999999973</v>
      </c>
      <c r="AP150" s="6">
        <f t="shared" si="1998"/>
        <v>4654.7499999999973</v>
      </c>
      <c r="AQ150" s="11">
        <f t="shared" si="1847"/>
        <v>-20590.53183788828</v>
      </c>
      <c r="AR150" s="6">
        <f t="shared" ref="AR150:AT150" si="1999">AR149+(365/12)</f>
        <v>4654.7499999999973</v>
      </c>
      <c r="AS150" s="11">
        <f t="shared" si="1849"/>
        <v>-20590.53183788828</v>
      </c>
      <c r="AT150" s="6">
        <f t="shared" si="1999"/>
        <v>4654.7499999999973</v>
      </c>
      <c r="AU150" s="11">
        <f t="shared" si="1850"/>
        <v>-20590.53183788828</v>
      </c>
      <c r="AV150" s="6">
        <f t="shared" ref="AV150:AX150" si="2000">AV149+(365/12)</f>
        <v>4654.7499999999973</v>
      </c>
      <c r="AW150" s="11">
        <f t="shared" si="1852"/>
        <v>-20590.53183788828</v>
      </c>
      <c r="AX150" s="6">
        <f t="shared" si="2000"/>
        <v>4654.7499999999973</v>
      </c>
      <c r="AY150" s="11">
        <f t="shared" si="1853"/>
        <v>-20590.53183788828</v>
      </c>
      <c r="AZ150" s="6">
        <f t="shared" ref="AZ150:BB150" si="2001">AZ149+(365/12)</f>
        <v>4654.7499999999973</v>
      </c>
      <c r="BA150" s="11">
        <f t="shared" si="1855"/>
        <v>-20590.53183788828</v>
      </c>
      <c r="BB150" s="6">
        <f t="shared" si="2001"/>
        <v>4654.7499999999973</v>
      </c>
      <c r="BC150" s="11">
        <f t="shared" si="1856"/>
        <v>-20590.53183788828</v>
      </c>
      <c r="BD150" s="6">
        <f t="shared" ref="BD150:BF150" si="2002">BD149+(365/12)</f>
        <v>4654.7499999999973</v>
      </c>
      <c r="BE150" s="11">
        <f t="shared" si="1858"/>
        <v>-20590.53183788828</v>
      </c>
      <c r="BF150" s="6">
        <f t="shared" si="2002"/>
        <v>4654.7499999999973</v>
      </c>
      <c r="BG150" s="11">
        <f t="shared" si="1859"/>
        <v>-20590.53183788828</v>
      </c>
      <c r="BH150" s="6">
        <f t="shared" ref="BH150:BJ150" si="2003">BH149+(365/12)</f>
        <v>4654.7499999999973</v>
      </c>
      <c r="BI150" s="11">
        <f t="shared" si="1861"/>
        <v>-20590.53183788828</v>
      </c>
      <c r="BJ150" s="6">
        <f t="shared" si="2003"/>
        <v>4654.7499999999973</v>
      </c>
      <c r="BK150" s="11">
        <f t="shared" si="1862"/>
        <v>-20590.53183788828</v>
      </c>
      <c r="BL150" s="6">
        <f t="shared" ref="BL150:BN150" si="2004">BL149+(365/12)</f>
        <v>4654.7499999999973</v>
      </c>
      <c r="BM150" s="11">
        <f t="shared" si="1864"/>
        <v>-20590.53183788828</v>
      </c>
      <c r="BN150" s="6">
        <f t="shared" si="2004"/>
        <v>4654.7499999999973</v>
      </c>
      <c r="BO150" s="11">
        <f t="shared" si="1865"/>
        <v>-20590.53183788828</v>
      </c>
      <c r="BP150" s="6">
        <f t="shared" ref="BP150:BR150" si="2005">BP149+(365/12)</f>
        <v>4654.7499999999973</v>
      </c>
      <c r="BQ150" s="11">
        <f t="shared" si="1867"/>
        <v>-20590.53183788828</v>
      </c>
      <c r="BR150" s="6">
        <f t="shared" si="2005"/>
        <v>4654.7499999999973</v>
      </c>
      <c r="BS150" s="11">
        <f t="shared" si="1868"/>
        <v>-20590.53183788828</v>
      </c>
      <c r="BT150" s="6">
        <f t="shared" ref="BT150:BV150" si="2006">BT149+(365/12)</f>
        <v>4654.7499999999973</v>
      </c>
      <c r="BU150" s="11">
        <f t="shared" si="1870"/>
        <v>-20590.53183788828</v>
      </c>
      <c r="BV150" s="6">
        <f t="shared" si="2006"/>
        <v>4654.7499999999973</v>
      </c>
      <c r="BW150" s="11">
        <f t="shared" si="1871"/>
        <v>-20590.53183788828</v>
      </c>
      <c r="BX150" s="6">
        <f t="shared" si="1742"/>
        <v>4654.7499999999973</v>
      </c>
      <c r="BY150" s="11">
        <f t="shared" si="1872"/>
        <v>-20590.53183788828</v>
      </c>
      <c r="BZ150" s="72">
        <f t="shared" si="1742"/>
        <v>4654.7499999999973</v>
      </c>
      <c r="CA150" s="11">
        <f t="shared" si="1873"/>
        <v>-20590.53183788828</v>
      </c>
      <c r="CB150" s="4"/>
    </row>
    <row r="151" spans="1:80">
      <c r="A151" s="18">
        <f t="shared" si="1970"/>
        <v>13</v>
      </c>
      <c r="B151" s="18">
        <f t="shared" si="1796"/>
        <v>145</v>
      </c>
      <c r="C151" s="19">
        <f t="shared" si="1811"/>
        <v>4.7388311941176653E-8</v>
      </c>
      <c r="D151" s="22">
        <f t="shared" si="1812"/>
        <v>0</v>
      </c>
      <c r="E151" s="22">
        <f t="shared" si="1779"/>
        <v>3.9593672385320028E-10</v>
      </c>
      <c r="F151" s="22">
        <f t="shared" si="1244"/>
        <v>-3.9593672385320028E-10</v>
      </c>
      <c r="G151" s="23">
        <f t="shared" si="1245"/>
        <v>3.9593672385320028E-10</v>
      </c>
      <c r="H151" s="23">
        <f t="shared" si="1780"/>
        <v>145</v>
      </c>
      <c r="I151" s="19">
        <f t="shared" si="1781"/>
        <v>44896.408150553238</v>
      </c>
      <c r="J151" s="22">
        <f t="shared" si="1797"/>
        <v>44896.408150553238</v>
      </c>
      <c r="K151" s="23">
        <f t="shared" si="1798"/>
        <v>5634.1251506598492</v>
      </c>
      <c r="L151" s="22">
        <f t="shared" si="1813"/>
        <v>416.66666666666669</v>
      </c>
      <c r="M151" s="22">
        <f t="shared" si="1814"/>
        <v>83.333333333333329</v>
      </c>
      <c r="N151" s="19">
        <f t="shared" si="1815"/>
        <v>166.66666666666666</v>
      </c>
      <c r="O151" s="22">
        <f t="shared" si="1816"/>
        <v>83.333333333333329</v>
      </c>
      <c r="P151" s="18">
        <f t="shared" si="1246"/>
        <v>13368.92244516597</v>
      </c>
      <c r="Q151" s="22">
        <f t="shared" si="1782"/>
        <v>35154.415067588576</v>
      </c>
      <c r="R151" s="23">
        <f t="shared" si="1783"/>
        <v>28770.28991692885</v>
      </c>
      <c r="S151" s="4"/>
      <c r="T151" s="6">
        <f t="shared" si="1817"/>
        <v>4685.1666666666642</v>
      </c>
      <c r="U151" s="20"/>
      <c r="V151" s="6">
        <f t="shared" si="1817"/>
        <v>4685.1666666666642</v>
      </c>
      <c r="W151" s="20"/>
      <c r="X151" s="6">
        <f t="shared" si="1817"/>
        <v>4685.1666666666642</v>
      </c>
      <c r="Y151" s="20"/>
      <c r="Z151" s="6">
        <f t="shared" si="1818"/>
        <v>4685.1666666666642</v>
      </c>
      <c r="AA151" s="20"/>
      <c r="AB151" s="6">
        <f t="shared" ref="AB151:AD151" si="2007">AB150+(365/12)</f>
        <v>4685.1666666666642</v>
      </c>
      <c r="AC151" s="20"/>
      <c r="AD151" s="6">
        <f t="shared" si="2007"/>
        <v>4685.1666666666642</v>
      </c>
      <c r="AE151" s="20"/>
      <c r="AF151" s="6">
        <f t="shared" ref="AF151:AH151" si="2008">AF150+(365/12)</f>
        <v>4685.1666666666642</v>
      </c>
      <c r="AG151" s="20"/>
      <c r="AH151" s="6">
        <f t="shared" si="2008"/>
        <v>4685.1666666666642</v>
      </c>
      <c r="AI151" s="20"/>
      <c r="AJ151" s="6">
        <f t="shared" ref="AJ151:AL151" si="2009">AJ150+(365/12)</f>
        <v>4685.1666666666642</v>
      </c>
      <c r="AK151" s="20"/>
      <c r="AL151" s="6">
        <f t="shared" si="2009"/>
        <v>4685.1666666666642</v>
      </c>
      <c r="AM151" s="20"/>
      <c r="AN151" s="6">
        <f t="shared" ref="AN151:AP151" si="2010">AN150+(365/12)</f>
        <v>4685.1666666666642</v>
      </c>
      <c r="AO151" s="20"/>
      <c r="AP151" s="6">
        <f t="shared" si="2010"/>
        <v>4685.1666666666642</v>
      </c>
      <c r="AQ151" s="20">
        <f>value*(1+appr)^(A151-1)-C151-IF((A151-1)&lt;=penaltyy,sqft*pamt,0)</f>
        <v>15692141.883604966</v>
      </c>
      <c r="AR151" s="6">
        <f t="shared" ref="AR151:AT151" si="2011">AR150+(365/12)</f>
        <v>4685.1666666666642</v>
      </c>
      <c r="AS151" s="20">
        <f t="shared" ref="AS151:AS162" si="2012">R151</f>
        <v>28770.28991692885</v>
      </c>
      <c r="AT151" s="6">
        <f t="shared" si="2011"/>
        <v>4685.1666666666642</v>
      </c>
      <c r="AU151" s="20">
        <f t="shared" ref="AU151:AU162" si="2013">R151</f>
        <v>28770.28991692885</v>
      </c>
      <c r="AV151" s="6">
        <f t="shared" ref="AV151:AX151" si="2014">AV150+(365/12)</f>
        <v>4685.1666666666642</v>
      </c>
      <c r="AW151" s="20">
        <f t="shared" ref="AW151:AW162" si="2015">R151</f>
        <v>28770.28991692885</v>
      </c>
      <c r="AX151" s="6">
        <f t="shared" si="2014"/>
        <v>4685.1666666666642</v>
      </c>
      <c r="AY151" s="20">
        <f t="shared" ref="AY151:AY162" si="2016">R151</f>
        <v>28770.28991692885</v>
      </c>
      <c r="AZ151" s="6">
        <f t="shared" ref="AZ151:BB151" si="2017">AZ150+(365/12)</f>
        <v>4685.1666666666642</v>
      </c>
      <c r="BA151" s="20">
        <f t="shared" ref="BA151:BA162" si="2018">R151</f>
        <v>28770.28991692885</v>
      </c>
      <c r="BB151" s="6">
        <f t="shared" si="2017"/>
        <v>4685.1666666666642</v>
      </c>
      <c r="BC151" s="20">
        <f t="shared" ref="BC151:BC162" si="2019">R151</f>
        <v>28770.28991692885</v>
      </c>
      <c r="BD151" s="6">
        <f t="shared" ref="BD151:BF151" si="2020">BD150+(365/12)</f>
        <v>4685.1666666666642</v>
      </c>
      <c r="BE151" s="20">
        <f t="shared" ref="BE151:BE162" si="2021">R151</f>
        <v>28770.28991692885</v>
      </c>
      <c r="BF151" s="6">
        <f t="shared" si="2020"/>
        <v>4685.1666666666642</v>
      </c>
      <c r="BG151" s="20">
        <f t="shared" ref="BG151:BG162" si="2022">R151</f>
        <v>28770.28991692885</v>
      </c>
      <c r="BH151" s="6">
        <f t="shared" ref="BH151:BJ151" si="2023">BH150+(365/12)</f>
        <v>4685.1666666666642</v>
      </c>
      <c r="BI151" s="20">
        <f t="shared" ref="BI151:BI162" si="2024">R151</f>
        <v>28770.28991692885</v>
      </c>
      <c r="BJ151" s="6">
        <f t="shared" si="2023"/>
        <v>4685.1666666666642</v>
      </c>
      <c r="BK151" s="20">
        <f t="shared" ref="BK151:BK162" si="2025">R151</f>
        <v>28770.28991692885</v>
      </c>
      <c r="BL151" s="6">
        <f t="shared" ref="BL151:BN151" si="2026">BL150+(365/12)</f>
        <v>4685.1666666666642</v>
      </c>
      <c r="BM151" s="20">
        <f t="shared" ref="BM151:BM162" si="2027">R151</f>
        <v>28770.28991692885</v>
      </c>
      <c r="BN151" s="6">
        <f t="shared" si="2026"/>
        <v>4685.1666666666642</v>
      </c>
      <c r="BO151" s="20">
        <f t="shared" ref="BO151:BO162" si="2028">R151</f>
        <v>28770.28991692885</v>
      </c>
      <c r="BP151" s="6">
        <f t="shared" ref="BP151:BR151" si="2029">BP150+(365/12)</f>
        <v>4685.1666666666642</v>
      </c>
      <c r="BQ151" s="20">
        <f t="shared" ref="BQ151:BQ162" si="2030">R151</f>
        <v>28770.28991692885</v>
      </c>
      <c r="BR151" s="6">
        <f t="shared" si="2029"/>
        <v>4685.1666666666642</v>
      </c>
      <c r="BS151" s="20">
        <f t="shared" ref="BS151:BS162" si="2031">R151</f>
        <v>28770.28991692885</v>
      </c>
      <c r="BT151" s="6">
        <f t="shared" ref="BT151:BV151" si="2032">BT150+(365/12)</f>
        <v>4685.1666666666642</v>
      </c>
      <c r="BU151" s="20">
        <f t="shared" ref="BU151:BU162" si="2033">R151</f>
        <v>28770.28991692885</v>
      </c>
      <c r="BV151" s="6">
        <f t="shared" si="2032"/>
        <v>4685.1666666666642</v>
      </c>
      <c r="BW151" s="20">
        <f t="shared" ref="BW151:BW162" si="2034">R151</f>
        <v>28770.28991692885</v>
      </c>
      <c r="BX151" s="6">
        <f t="shared" si="1742"/>
        <v>4685.1666666666642</v>
      </c>
      <c r="BY151" s="20">
        <f t="shared" ref="BY151:BY162" si="2035">R151</f>
        <v>28770.28991692885</v>
      </c>
      <c r="BZ151" s="72">
        <f t="shared" si="1742"/>
        <v>4685.1666666666642</v>
      </c>
      <c r="CA151" s="20">
        <f t="shared" ref="CA151:CA162" si="2036">R151</f>
        <v>28770.28991692885</v>
      </c>
      <c r="CB151" s="4"/>
    </row>
    <row r="152" spans="1:80">
      <c r="A152" s="1" t="str">
        <f t="shared" si="1970"/>
        <v/>
      </c>
      <c r="B152" s="1">
        <f t="shared" si="1796"/>
        <v>146</v>
      </c>
      <c r="C152" s="13">
        <f t="shared" si="1811"/>
        <v>0</v>
      </c>
      <c r="D152" s="2">
        <f t="shared" si="1812"/>
        <v>0</v>
      </c>
      <c r="E152" s="15">
        <f t="shared" si="1779"/>
        <v>0</v>
      </c>
      <c r="F152" s="15">
        <f t="shared" si="1244"/>
        <v>0</v>
      </c>
      <c r="G152" s="21">
        <f t="shared" si="1245"/>
        <v>0</v>
      </c>
      <c r="H152" s="23">
        <f t="shared" si="1780"/>
        <v>146</v>
      </c>
      <c r="I152" s="19">
        <f t="shared" si="1781"/>
        <v>44896.408150553238</v>
      </c>
      <c r="J152" s="22">
        <f t="shared" si="1797"/>
        <v>44896.408150553238</v>
      </c>
      <c r="K152" s="21">
        <f t="shared" si="1798"/>
        <v>5634.1251506598492</v>
      </c>
      <c r="L152" s="15">
        <f t="shared" si="1813"/>
        <v>416.66666666666669</v>
      </c>
      <c r="M152" s="15">
        <f t="shared" si="1814"/>
        <v>83.333333333333329</v>
      </c>
      <c r="N152" s="16">
        <f t="shared" si="1815"/>
        <v>166.66666666666666</v>
      </c>
      <c r="O152" s="15">
        <f t="shared" si="1816"/>
        <v>83.333333333333329</v>
      </c>
      <c r="P152" s="7">
        <f t="shared" si="1246"/>
        <v>13368.92244516597</v>
      </c>
      <c r="Q152" s="15">
        <f t="shared" si="1782"/>
        <v>35154.415067588576</v>
      </c>
      <c r="R152" s="21">
        <f t="shared" si="1783"/>
        <v>28770.289916928727</v>
      </c>
      <c r="S152" s="4"/>
      <c r="T152" s="6">
        <f t="shared" si="1817"/>
        <v>4715.5833333333312</v>
      </c>
      <c r="U152" s="10"/>
      <c r="V152" s="6">
        <f t="shared" si="1817"/>
        <v>4715.5833333333312</v>
      </c>
      <c r="X152" s="6">
        <f t="shared" si="1817"/>
        <v>4715.5833333333312</v>
      </c>
      <c r="Z152" s="6">
        <f t="shared" si="1818"/>
        <v>4715.5833333333312</v>
      </c>
      <c r="AB152" s="6">
        <f t="shared" ref="AB152:AD152" si="2037">AB151+(365/12)</f>
        <v>4715.5833333333312</v>
      </c>
      <c r="AD152" s="6">
        <f t="shared" si="2037"/>
        <v>4715.5833333333312</v>
      </c>
      <c r="AF152" s="6">
        <f t="shared" ref="AF152:AH152" si="2038">AF151+(365/12)</f>
        <v>4715.5833333333312</v>
      </c>
      <c r="AH152" s="6">
        <f t="shared" si="2038"/>
        <v>4715.5833333333312</v>
      </c>
      <c r="AJ152" s="6">
        <f t="shared" ref="AJ152:AL152" si="2039">AJ151+(365/12)</f>
        <v>4715.5833333333312</v>
      </c>
      <c r="AL152" s="6">
        <f t="shared" si="2039"/>
        <v>4715.5833333333312</v>
      </c>
      <c r="AN152" s="6">
        <f t="shared" ref="AN152:AP152" si="2040">AN151+(365/12)</f>
        <v>4715.5833333333312</v>
      </c>
      <c r="AP152" s="6">
        <f t="shared" si="2040"/>
        <v>4715.5833333333312</v>
      </c>
      <c r="AR152" s="6">
        <f t="shared" ref="AR152:AT152" si="2041">AR151+(365/12)</f>
        <v>4715.5833333333312</v>
      </c>
      <c r="AS152" s="11">
        <f t="shared" si="2012"/>
        <v>28770.289916928727</v>
      </c>
      <c r="AT152" s="6">
        <f t="shared" si="2041"/>
        <v>4715.5833333333312</v>
      </c>
      <c r="AU152" s="11">
        <f t="shared" si="2013"/>
        <v>28770.289916928727</v>
      </c>
      <c r="AV152" s="6">
        <f t="shared" ref="AV152:AX152" si="2042">AV151+(365/12)</f>
        <v>4715.5833333333312</v>
      </c>
      <c r="AW152" s="11">
        <f t="shared" si="2015"/>
        <v>28770.289916928727</v>
      </c>
      <c r="AX152" s="6">
        <f t="shared" si="2042"/>
        <v>4715.5833333333312</v>
      </c>
      <c r="AY152" s="11">
        <f t="shared" si="2016"/>
        <v>28770.289916928727</v>
      </c>
      <c r="AZ152" s="6">
        <f t="shared" ref="AZ152:BB152" si="2043">AZ151+(365/12)</f>
        <v>4715.5833333333312</v>
      </c>
      <c r="BA152" s="11">
        <f t="shared" si="2018"/>
        <v>28770.289916928727</v>
      </c>
      <c r="BB152" s="6">
        <f t="shared" si="2043"/>
        <v>4715.5833333333312</v>
      </c>
      <c r="BC152" s="11">
        <f t="shared" si="2019"/>
        <v>28770.289916928727</v>
      </c>
      <c r="BD152" s="6">
        <f t="shared" ref="BD152:BF152" si="2044">BD151+(365/12)</f>
        <v>4715.5833333333312</v>
      </c>
      <c r="BE152" s="11">
        <f t="shared" si="2021"/>
        <v>28770.289916928727</v>
      </c>
      <c r="BF152" s="6">
        <f t="shared" si="2044"/>
        <v>4715.5833333333312</v>
      </c>
      <c r="BG152" s="11">
        <f t="shared" si="2022"/>
        <v>28770.289916928727</v>
      </c>
      <c r="BH152" s="6">
        <f t="shared" ref="BH152:BJ152" si="2045">BH151+(365/12)</f>
        <v>4715.5833333333312</v>
      </c>
      <c r="BI152" s="11">
        <f t="shared" si="2024"/>
        <v>28770.289916928727</v>
      </c>
      <c r="BJ152" s="6">
        <f t="shared" si="2045"/>
        <v>4715.5833333333312</v>
      </c>
      <c r="BK152" s="11">
        <f t="shared" si="2025"/>
        <v>28770.289916928727</v>
      </c>
      <c r="BL152" s="6">
        <f t="shared" ref="BL152:BN152" si="2046">BL151+(365/12)</f>
        <v>4715.5833333333312</v>
      </c>
      <c r="BM152" s="11">
        <f t="shared" si="2027"/>
        <v>28770.289916928727</v>
      </c>
      <c r="BN152" s="6">
        <f t="shared" si="2046"/>
        <v>4715.5833333333312</v>
      </c>
      <c r="BO152" s="11">
        <f t="shared" si="2028"/>
        <v>28770.289916928727</v>
      </c>
      <c r="BP152" s="6">
        <f t="shared" ref="BP152:BR152" si="2047">BP151+(365/12)</f>
        <v>4715.5833333333312</v>
      </c>
      <c r="BQ152" s="11">
        <f t="shared" si="2030"/>
        <v>28770.289916928727</v>
      </c>
      <c r="BR152" s="6">
        <f t="shared" si="2047"/>
        <v>4715.5833333333312</v>
      </c>
      <c r="BS152" s="11">
        <f t="shared" si="2031"/>
        <v>28770.289916928727</v>
      </c>
      <c r="BT152" s="6">
        <f t="shared" ref="BT152:BV152" si="2048">BT151+(365/12)</f>
        <v>4715.5833333333312</v>
      </c>
      <c r="BU152" s="11">
        <f t="shared" si="2033"/>
        <v>28770.289916928727</v>
      </c>
      <c r="BV152" s="6">
        <f t="shared" si="2048"/>
        <v>4715.5833333333312</v>
      </c>
      <c r="BW152" s="11">
        <f t="shared" si="2034"/>
        <v>28770.289916928727</v>
      </c>
      <c r="BX152" s="6">
        <f t="shared" si="1742"/>
        <v>4715.5833333333312</v>
      </c>
      <c r="BY152" s="11">
        <f t="shared" si="2035"/>
        <v>28770.289916928727</v>
      </c>
      <c r="BZ152" s="72">
        <f t="shared" si="1742"/>
        <v>4715.5833333333312</v>
      </c>
      <c r="CA152" s="11">
        <f t="shared" si="2036"/>
        <v>28770.289916928727</v>
      </c>
      <c r="CB152" s="4"/>
    </row>
    <row r="153" spans="1:80">
      <c r="A153" s="1" t="str">
        <f t="shared" si="1970"/>
        <v/>
      </c>
      <c r="B153" s="1">
        <f t="shared" si="1796"/>
        <v>147</v>
      </c>
      <c r="C153" s="13">
        <f t="shared" si="1811"/>
        <v>0</v>
      </c>
      <c r="D153" s="2">
        <f t="shared" si="1812"/>
        <v>0</v>
      </c>
      <c r="E153" s="15">
        <f t="shared" si="1779"/>
        <v>0</v>
      </c>
      <c r="F153" s="15">
        <f t="shared" si="1244"/>
        <v>0</v>
      </c>
      <c r="G153" s="21">
        <f t="shared" si="1245"/>
        <v>0</v>
      </c>
      <c r="H153" s="23">
        <f t="shared" si="1780"/>
        <v>147</v>
      </c>
      <c r="I153" s="19">
        <f t="shared" si="1781"/>
        <v>44896.408150553238</v>
      </c>
      <c r="J153" s="22">
        <f t="shared" si="1797"/>
        <v>44896.408150553238</v>
      </c>
      <c r="K153" s="21">
        <f t="shared" si="1798"/>
        <v>5634.1251506598492</v>
      </c>
      <c r="L153" s="15">
        <f t="shared" si="1813"/>
        <v>416.66666666666669</v>
      </c>
      <c r="M153" s="15">
        <f t="shared" si="1814"/>
        <v>83.333333333333329</v>
      </c>
      <c r="N153" s="16">
        <f t="shared" si="1815"/>
        <v>166.66666666666666</v>
      </c>
      <c r="O153" s="15">
        <f t="shared" si="1816"/>
        <v>83.333333333333329</v>
      </c>
      <c r="P153" s="7">
        <f t="shared" si="1246"/>
        <v>13368.92244516597</v>
      </c>
      <c r="Q153" s="15">
        <f t="shared" si="1782"/>
        <v>35154.415067588576</v>
      </c>
      <c r="R153" s="21">
        <f t="shared" si="1783"/>
        <v>28770.289916928727</v>
      </c>
      <c r="S153" s="4"/>
      <c r="T153" s="6">
        <f t="shared" si="1817"/>
        <v>4745.9999999999982</v>
      </c>
      <c r="U153" s="10"/>
      <c r="V153" s="6">
        <f t="shared" si="1817"/>
        <v>4745.9999999999982</v>
      </c>
      <c r="X153" s="6">
        <f t="shared" si="1817"/>
        <v>4745.9999999999982</v>
      </c>
      <c r="Z153" s="6">
        <f t="shared" si="1818"/>
        <v>4745.9999999999982</v>
      </c>
      <c r="AB153" s="6">
        <f t="shared" ref="AB153:AD153" si="2049">AB152+(365/12)</f>
        <v>4745.9999999999982</v>
      </c>
      <c r="AD153" s="6">
        <f t="shared" si="2049"/>
        <v>4745.9999999999982</v>
      </c>
      <c r="AF153" s="6">
        <f t="shared" ref="AF153:AH153" si="2050">AF152+(365/12)</f>
        <v>4745.9999999999982</v>
      </c>
      <c r="AH153" s="6">
        <f t="shared" si="2050"/>
        <v>4745.9999999999982</v>
      </c>
      <c r="AJ153" s="6">
        <f t="shared" ref="AJ153:AL153" si="2051">AJ152+(365/12)</f>
        <v>4745.9999999999982</v>
      </c>
      <c r="AL153" s="6">
        <f t="shared" si="2051"/>
        <v>4745.9999999999982</v>
      </c>
      <c r="AN153" s="6">
        <f t="shared" ref="AN153:AP153" si="2052">AN152+(365/12)</f>
        <v>4745.9999999999982</v>
      </c>
      <c r="AP153" s="6">
        <f t="shared" si="2052"/>
        <v>4745.9999999999982</v>
      </c>
      <c r="AR153" s="6">
        <f t="shared" ref="AR153:AT153" si="2053">AR152+(365/12)</f>
        <v>4745.9999999999982</v>
      </c>
      <c r="AS153" s="11">
        <f t="shared" si="2012"/>
        <v>28770.289916928727</v>
      </c>
      <c r="AT153" s="6">
        <f t="shared" si="2053"/>
        <v>4745.9999999999982</v>
      </c>
      <c r="AU153" s="11">
        <f t="shared" si="2013"/>
        <v>28770.289916928727</v>
      </c>
      <c r="AV153" s="6">
        <f t="shared" ref="AV153:AX153" si="2054">AV152+(365/12)</f>
        <v>4745.9999999999982</v>
      </c>
      <c r="AW153" s="11">
        <f t="shared" si="2015"/>
        <v>28770.289916928727</v>
      </c>
      <c r="AX153" s="6">
        <f t="shared" si="2054"/>
        <v>4745.9999999999982</v>
      </c>
      <c r="AY153" s="11">
        <f t="shared" si="2016"/>
        <v>28770.289916928727</v>
      </c>
      <c r="AZ153" s="6">
        <f t="shared" ref="AZ153:BB153" si="2055">AZ152+(365/12)</f>
        <v>4745.9999999999982</v>
      </c>
      <c r="BA153" s="11">
        <f t="shared" si="2018"/>
        <v>28770.289916928727</v>
      </c>
      <c r="BB153" s="6">
        <f t="shared" si="2055"/>
        <v>4745.9999999999982</v>
      </c>
      <c r="BC153" s="11">
        <f t="shared" si="2019"/>
        <v>28770.289916928727</v>
      </c>
      <c r="BD153" s="6">
        <f t="shared" ref="BD153:BF153" si="2056">BD152+(365/12)</f>
        <v>4745.9999999999982</v>
      </c>
      <c r="BE153" s="11">
        <f t="shared" si="2021"/>
        <v>28770.289916928727</v>
      </c>
      <c r="BF153" s="6">
        <f t="shared" si="2056"/>
        <v>4745.9999999999982</v>
      </c>
      <c r="BG153" s="11">
        <f t="shared" si="2022"/>
        <v>28770.289916928727</v>
      </c>
      <c r="BH153" s="6">
        <f t="shared" ref="BH153:BJ153" si="2057">BH152+(365/12)</f>
        <v>4745.9999999999982</v>
      </c>
      <c r="BI153" s="11">
        <f t="shared" si="2024"/>
        <v>28770.289916928727</v>
      </c>
      <c r="BJ153" s="6">
        <f t="shared" si="2057"/>
        <v>4745.9999999999982</v>
      </c>
      <c r="BK153" s="11">
        <f t="shared" si="2025"/>
        <v>28770.289916928727</v>
      </c>
      <c r="BL153" s="6">
        <f t="shared" ref="BL153:BN153" si="2058">BL152+(365/12)</f>
        <v>4745.9999999999982</v>
      </c>
      <c r="BM153" s="11">
        <f t="shared" si="2027"/>
        <v>28770.289916928727</v>
      </c>
      <c r="BN153" s="6">
        <f t="shared" si="2058"/>
        <v>4745.9999999999982</v>
      </c>
      <c r="BO153" s="11">
        <f t="shared" si="2028"/>
        <v>28770.289916928727</v>
      </c>
      <c r="BP153" s="6">
        <f t="shared" ref="BP153:BR153" si="2059">BP152+(365/12)</f>
        <v>4745.9999999999982</v>
      </c>
      <c r="BQ153" s="11">
        <f t="shared" si="2030"/>
        <v>28770.289916928727</v>
      </c>
      <c r="BR153" s="6">
        <f t="shared" si="2059"/>
        <v>4745.9999999999982</v>
      </c>
      <c r="BS153" s="11">
        <f t="shared" si="2031"/>
        <v>28770.289916928727</v>
      </c>
      <c r="BT153" s="6">
        <f t="shared" ref="BT153:BV153" si="2060">BT152+(365/12)</f>
        <v>4745.9999999999982</v>
      </c>
      <c r="BU153" s="11">
        <f t="shared" si="2033"/>
        <v>28770.289916928727</v>
      </c>
      <c r="BV153" s="6">
        <f t="shared" si="2060"/>
        <v>4745.9999999999982</v>
      </c>
      <c r="BW153" s="11">
        <f t="shared" si="2034"/>
        <v>28770.289916928727</v>
      </c>
      <c r="BX153" s="6">
        <f t="shared" si="1742"/>
        <v>4745.9999999999982</v>
      </c>
      <c r="BY153" s="11">
        <f t="shared" si="2035"/>
        <v>28770.289916928727</v>
      </c>
      <c r="BZ153" s="72">
        <f t="shared" si="1742"/>
        <v>4745.9999999999982</v>
      </c>
      <c r="CA153" s="11">
        <f t="shared" si="2036"/>
        <v>28770.289916928727</v>
      </c>
      <c r="CB153" s="4"/>
    </row>
    <row r="154" spans="1:80">
      <c r="A154" s="1" t="str">
        <f t="shared" si="1970"/>
        <v/>
      </c>
      <c r="B154" s="1">
        <f t="shared" si="1796"/>
        <v>148</v>
      </c>
      <c r="C154" s="13">
        <f t="shared" si="1811"/>
        <v>0</v>
      </c>
      <c r="D154" s="2">
        <f t="shared" si="1812"/>
        <v>0</v>
      </c>
      <c r="E154" s="15">
        <f t="shared" si="1779"/>
        <v>0</v>
      </c>
      <c r="F154" s="15">
        <f t="shared" si="1244"/>
        <v>0</v>
      </c>
      <c r="G154" s="21">
        <f t="shared" si="1245"/>
        <v>0</v>
      </c>
      <c r="H154" s="23">
        <f t="shared" si="1780"/>
        <v>148</v>
      </c>
      <c r="I154" s="19">
        <f t="shared" si="1781"/>
        <v>44896.408150553238</v>
      </c>
      <c r="J154" s="22">
        <f t="shared" si="1797"/>
        <v>44896.408150553238</v>
      </c>
      <c r="K154" s="21">
        <f t="shared" si="1798"/>
        <v>5634.1251506598492</v>
      </c>
      <c r="L154" s="15">
        <f t="shared" si="1813"/>
        <v>416.66666666666669</v>
      </c>
      <c r="M154" s="15">
        <f t="shared" si="1814"/>
        <v>83.333333333333329</v>
      </c>
      <c r="N154" s="16">
        <f t="shared" si="1815"/>
        <v>166.66666666666666</v>
      </c>
      <c r="O154" s="15">
        <f t="shared" si="1816"/>
        <v>83.333333333333329</v>
      </c>
      <c r="P154" s="7">
        <f t="shared" si="1246"/>
        <v>13368.92244516597</v>
      </c>
      <c r="Q154" s="15">
        <f t="shared" si="1782"/>
        <v>35154.415067588576</v>
      </c>
      <c r="R154" s="21">
        <f t="shared" si="1783"/>
        <v>28770.289916928727</v>
      </c>
      <c r="S154" s="4"/>
      <c r="T154" s="6">
        <f t="shared" si="1817"/>
        <v>4776.4166666666652</v>
      </c>
      <c r="U154" s="10"/>
      <c r="V154" s="6">
        <f t="shared" si="1817"/>
        <v>4776.4166666666652</v>
      </c>
      <c r="X154" s="6">
        <f t="shared" si="1817"/>
        <v>4776.4166666666652</v>
      </c>
      <c r="Z154" s="6">
        <f t="shared" si="1818"/>
        <v>4776.4166666666652</v>
      </c>
      <c r="AB154" s="6">
        <f t="shared" ref="AB154:AD154" si="2061">AB153+(365/12)</f>
        <v>4776.4166666666652</v>
      </c>
      <c r="AD154" s="6">
        <f t="shared" si="2061"/>
        <v>4776.4166666666652</v>
      </c>
      <c r="AF154" s="6">
        <f t="shared" ref="AF154:AH154" si="2062">AF153+(365/12)</f>
        <v>4776.4166666666652</v>
      </c>
      <c r="AH154" s="6">
        <f t="shared" si="2062"/>
        <v>4776.4166666666652</v>
      </c>
      <c r="AJ154" s="6">
        <f t="shared" ref="AJ154:AL154" si="2063">AJ153+(365/12)</f>
        <v>4776.4166666666652</v>
      </c>
      <c r="AL154" s="6">
        <f t="shared" si="2063"/>
        <v>4776.4166666666652</v>
      </c>
      <c r="AN154" s="6">
        <f t="shared" ref="AN154:AP154" si="2064">AN153+(365/12)</f>
        <v>4776.4166666666652</v>
      </c>
      <c r="AP154" s="6">
        <f t="shared" si="2064"/>
        <v>4776.4166666666652</v>
      </c>
      <c r="AR154" s="6">
        <f t="shared" ref="AR154:AT154" si="2065">AR153+(365/12)</f>
        <v>4776.4166666666652</v>
      </c>
      <c r="AS154" s="11">
        <f t="shared" si="2012"/>
        <v>28770.289916928727</v>
      </c>
      <c r="AT154" s="6">
        <f t="shared" si="2065"/>
        <v>4776.4166666666652</v>
      </c>
      <c r="AU154" s="11">
        <f t="shared" si="2013"/>
        <v>28770.289916928727</v>
      </c>
      <c r="AV154" s="6">
        <f t="shared" ref="AV154:AX154" si="2066">AV153+(365/12)</f>
        <v>4776.4166666666652</v>
      </c>
      <c r="AW154" s="11">
        <f t="shared" si="2015"/>
        <v>28770.289916928727</v>
      </c>
      <c r="AX154" s="6">
        <f t="shared" si="2066"/>
        <v>4776.4166666666652</v>
      </c>
      <c r="AY154" s="11">
        <f t="shared" si="2016"/>
        <v>28770.289916928727</v>
      </c>
      <c r="AZ154" s="6">
        <f t="shared" ref="AZ154:BB154" si="2067">AZ153+(365/12)</f>
        <v>4776.4166666666652</v>
      </c>
      <c r="BA154" s="11">
        <f t="shared" si="2018"/>
        <v>28770.289916928727</v>
      </c>
      <c r="BB154" s="6">
        <f t="shared" si="2067"/>
        <v>4776.4166666666652</v>
      </c>
      <c r="BC154" s="11">
        <f t="shared" si="2019"/>
        <v>28770.289916928727</v>
      </c>
      <c r="BD154" s="6">
        <f t="shared" ref="BD154:BF154" si="2068">BD153+(365/12)</f>
        <v>4776.4166666666652</v>
      </c>
      <c r="BE154" s="11">
        <f t="shared" si="2021"/>
        <v>28770.289916928727</v>
      </c>
      <c r="BF154" s="6">
        <f t="shared" si="2068"/>
        <v>4776.4166666666652</v>
      </c>
      <c r="BG154" s="11">
        <f t="shared" si="2022"/>
        <v>28770.289916928727</v>
      </c>
      <c r="BH154" s="6">
        <f t="shared" ref="BH154:BJ154" si="2069">BH153+(365/12)</f>
        <v>4776.4166666666652</v>
      </c>
      <c r="BI154" s="11">
        <f t="shared" si="2024"/>
        <v>28770.289916928727</v>
      </c>
      <c r="BJ154" s="6">
        <f t="shared" si="2069"/>
        <v>4776.4166666666652</v>
      </c>
      <c r="BK154" s="11">
        <f t="shared" si="2025"/>
        <v>28770.289916928727</v>
      </c>
      <c r="BL154" s="6">
        <f t="shared" ref="BL154:BN154" si="2070">BL153+(365/12)</f>
        <v>4776.4166666666652</v>
      </c>
      <c r="BM154" s="11">
        <f t="shared" si="2027"/>
        <v>28770.289916928727</v>
      </c>
      <c r="BN154" s="6">
        <f t="shared" si="2070"/>
        <v>4776.4166666666652</v>
      </c>
      <c r="BO154" s="11">
        <f t="shared" si="2028"/>
        <v>28770.289916928727</v>
      </c>
      <c r="BP154" s="6">
        <f t="shared" ref="BP154:BR154" si="2071">BP153+(365/12)</f>
        <v>4776.4166666666652</v>
      </c>
      <c r="BQ154" s="11">
        <f t="shared" si="2030"/>
        <v>28770.289916928727</v>
      </c>
      <c r="BR154" s="6">
        <f t="shared" si="2071"/>
        <v>4776.4166666666652</v>
      </c>
      <c r="BS154" s="11">
        <f t="shared" si="2031"/>
        <v>28770.289916928727</v>
      </c>
      <c r="BT154" s="6">
        <f t="shared" ref="BT154:BV154" si="2072">BT153+(365/12)</f>
        <v>4776.4166666666652</v>
      </c>
      <c r="BU154" s="11">
        <f t="shared" si="2033"/>
        <v>28770.289916928727</v>
      </c>
      <c r="BV154" s="6">
        <f t="shared" si="2072"/>
        <v>4776.4166666666652</v>
      </c>
      <c r="BW154" s="11">
        <f t="shared" si="2034"/>
        <v>28770.289916928727</v>
      </c>
      <c r="BX154" s="6">
        <f t="shared" si="1742"/>
        <v>4776.4166666666652</v>
      </c>
      <c r="BY154" s="11">
        <f t="shared" si="2035"/>
        <v>28770.289916928727</v>
      </c>
      <c r="BZ154" s="72">
        <f t="shared" si="1742"/>
        <v>4776.4166666666652</v>
      </c>
      <c r="CA154" s="11">
        <f t="shared" si="2036"/>
        <v>28770.289916928727</v>
      </c>
      <c r="CB154" s="4"/>
    </row>
    <row r="155" spans="1:80">
      <c r="A155" s="1" t="str">
        <f t="shared" si="1970"/>
        <v/>
      </c>
      <c r="B155" s="1">
        <f t="shared" si="1796"/>
        <v>149</v>
      </c>
      <c r="C155" s="13">
        <f t="shared" si="1811"/>
        <v>0</v>
      </c>
      <c r="D155" s="2">
        <f t="shared" si="1812"/>
        <v>0</v>
      </c>
      <c r="E155" s="15">
        <f t="shared" si="1779"/>
        <v>0</v>
      </c>
      <c r="F155" s="15">
        <f t="shared" si="1244"/>
        <v>0</v>
      </c>
      <c r="G155" s="21">
        <f t="shared" si="1245"/>
        <v>0</v>
      </c>
      <c r="H155" s="23">
        <f t="shared" si="1780"/>
        <v>149</v>
      </c>
      <c r="I155" s="19">
        <f t="shared" si="1781"/>
        <v>44896.408150553238</v>
      </c>
      <c r="J155" s="22">
        <f t="shared" si="1797"/>
        <v>44896.408150553238</v>
      </c>
      <c r="K155" s="21">
        <f t="shared" si="1798"/>
        <v>5634.1251506598492</v>
      </c>
      <c r="L155" s="15">
        <f t="shared" si="1813"/>
        <v>416.66666666666669</v>
      </c>
      <c r="M155" s="15">
        <f t="shared" si="1814"/>
        <v>83.333333333333329</v>
      </c>
      <c r="N155" s="16">
        <f t="shared" si="1815"/>
        <v>166.66666666666666</v>
      </c>
      <c r="O155" s="15">
        <f t="shared" si="1816"/>
        <v>83.333333333333329</v>
      </c>
      <c r="P155" s="7">
        <f t="shared" si="1246"/>
        <v>13368.92244516597</v>
      </c>
      <c r="Q155" s="15">
        <f t="shared" si="1782"/>
        <v>35154.415067588576</v>
      </c>
      <c r="R155" s="21">
        <f t="shared" si="1783"/>
        <v>28770.289916928727</v>
      </c>
      <c r="S155" s="4"/>
      <c r="T155" s="6">
        <f t="shared" si="1817"/>
        <v>4806.8333333333321</v>
      </c>
      <c r="U155" s="10"/>
      <c r="V155" s="6">
        <f t="shared" si="1817"/>
        <v>4806.8333333333321</v>
      </c>
      <c r="X155" s="6">
        <f t="shared" si="1817"/>
        <v>4806.8333333333321</v>
      </c>
      <c r="Z155" s="6">
        <f t="shared" si="1818"/>
        <v>4806.8333333333321</v>
      </c>
      <c r="AB155" s="6">
        <f t="shared" ref="AB155:AD155" si="2073">AB154+(365/12)</f>
        <v>4806.8333333333321</v>
      </c>
      <c r="AD155" s="6">
        <f t="shared" si="2073"/>
        <v>4806.8333333333321</v>
      </c>
      <c r="AF155" s="6">
        <f t="shared" ref="AF155:AH155" si="2074">AF154+(365/12)</f>
        <v>4806.8333333333321</v>
      </c>
      <c r="AH155" s="6">
        <f t="shared" si="2074"/>
        <v>4806.8333333333321</v>
      </c>
      <c r="AJ155" s="6">
        <f t="shared" ref="AJ155:AL155" si="2075">AJ154+(365/12)</f>
        <v>4806.8333333333321</v>
      </c>
      <c r="AL155" s="6">
        <f t="shared" si="2075"/>
        <v>4806.8333333333321</v>
      </c>
      <c r="AN155" s="6">
        <f t="shared" ref="AN155:AP155" si="2076">AN154+(365/12)</f>
        <v>4806.8333333333321</v>
      </c>
      <c r="AP155" s="6">
        <f t="shared" si="2076"/>
        <v>4806.8333333333321</v>
      </c>
      <c r="AR155" s="6">
        <f t="shared" ref="AR155:AT155" si="2077">AR154+(365/12)</f>
        <v>4806.8333333333321</v>
      </c>
      <c r="AS155" s="11">
        <f t="shared" si="2012"/>
        <v>28770.289916928727</v>
      </c>
      <c r="AT155" s="6">
        <f t="shared" si="2077"/>
        <v>4806.8333333333321</v>
      </c>
      <c r="AU155" s="11">
        <f t="shared" si="2013"/>
        <v>28770.289916928727</v>
      </c>
      <c r="AV155" s="6">
        <f t="shared" ref="AV155:AX155" si="2078">AV154+(365/12)</f>
        <v>4806.8333333333321</v>
      </c>
      <c r="AW155" s="11">
        <f t="shared" si="2015"/>
        <v>28770.289916928727</v>
      </c>
      <c r="AX155" s="6">
        <f t="shared" si="2078"/>
        <v>4806.8333333333321</v>
      </c>
      <c r="AY155" s="11">
        <f t="shared" si="2016"/>
        <v>28770.289916928727</v>
      </c>
      <c r="AZ155" s="6">
        <f t="shared" ref="AZ155:BB155" si="2079">AZ154+(365/12)</f>
        <v>4806.8333333333321</v>
      </c>
      <c r="BA155" s="11">
        <f t="shared" si="2018"/>
        <v>28770.289916928727</v>
      </c>
      <c r="BB155" s="6">
        <f t="shared" si="2079"/>
        <v>4806.8333333333321</v>
      </c>
      <c r="BC155" s="11">
        <f t="shared" si="2019"/>
        <v>28770.289916928727</v>
      </c>
      <c r="BD155" s="6">
        <f t="shared" ref="BD155:BF155" si="2080">BD154+(365/12)</f>
        <v>4806.8333333333321</v>
      </c>
      <c r="BE155" s="11">
        <f t="shared" si="2021"/>
        <v>28770.289916928727</v>
      </c>
      <c r="BF155" s="6">
        <f t="shared" si="2080"/>
        <v>4806.8333333333321</v>
      </c>
      <c r="BG155" s="11">
        <f t="shared" si="2022"/>
        <v>28770.289916928727</v>
      </c>
      <c r="BH155" s="6">
        <f t="shared" ref="BH155:BJ155" si="2081">BH154+(365/12)</f>
        <v>4806.8333333333321</v>
      </c>
      <c r="BI155" s="11">
        <f t="shared" si="2024"/>
        <v>28770.289916928727</v>
      </c>
      <c r="BJ155" s="6">
        <f t="shared" si="2081"/>
        <v>4806.8333333333321</v>
      </c>
      <c r="BK155" s="11">
        <f t="shared" si="2025"/>
        <v>28770.289916928727</v>
      </c>
      <c r="BL155" s="6">
        <f t="shared" ref="BL155:BN155" si="2082">BL154+(365/12)</f>
        <v>4806.8333333333321</v>
      </c>
      <c r="BM155" s="11">
        <f t="shared" si="2027"/>
        <v>28770.289916928727</v>
      </c>
      <c r="BN155" s="6">
        <f t="shared" si="2082"/>
        <v>4806.8333333333321</v>
      </c>
      <c r="BO155" s="11">
        <f t="shared" si="2028"/>
        <v>28770.289916928727</v>
      </c>
      <c r="BP155" s="6">
        <f t="shared" ref="BP155:BR155" si="2083">BP154+(365/12)</f>
        <v>4806.8333333333321</v>
      </c>
      <c r="BQ155" s="11">
        <f t="shared" si="2030"/>
        <v>28770.289916928727</v>
      </c>
      <c r="BR155" s="6">
        <f t="shared" si="2083"/>
        <v>4806.8333333333321</v>
      </c>
      <c r="BS155" s="11">
        <f t="shared" si="2031"/>
        <v>28770.289916928727</v>
      </c>
      <c r="BT155" s="6">
        <f t="shared" ref="BT155:BV155" si="2084">BT154+(365/12)</f>
        <v>4806.8333333333321</v>
      </c>
      <c r="BU155" s="11">
        <f t="shared" si="2033"/>
        <v>28770.289916928727</v>
      </c>
      <c r="BV155" s="6">
        <f t="shared" si="2084"/>
        <v>4806.8333333333321</v>
      </c>
      <c r="BW155" s="11">
        <f t="shared" si="2034"/>
        <v>28770.289916928727</v>
      </c>
      <c r="BX155" s="6">
        <f t="shared" si="1742"/>
        <v>4806.8333333333321</v>
      </c>
      <c r="BY155" s="11">
        <f t="shared" si="2035"/>
        <v>28770.289916928727</v>
      </c>
      <c r="BZ155" s="72">
        <f t="shared" si="1742"/>
        <v>4806.8333333333321</v>
      </c>
      <c r="CA155" s="11">
        <f t="shared" si="2036"/>
        <v>28770.289916928727</v>
      </c>
      <c r="CB155" s="4"/>
    </row>
    <row r="156" spans="1:80">
      <c r="A156" s="1" t="str">
        <f t="shared" si="1970"/>
        <v/>
      </c>
      <c r="B156" s="1">
        <f t="shared" si="1796"/>
        <v>150</v>
      </c>
      <c r="C156" s="13">
        <f t="shared" si="1811"/>
        <v>0</v>
      </c>
      <c r="D156" s="2">
        <f t="shared" si="1812"/>
        <v>0</v>
      </c>
      <c r="E156" s="15">
        <f t="shared" si="1779"/>
        <v>0</v>
      </c>
      <c r="F156" s="15">
        <f t="shared" si="1244"/>
        <v>0</v>
      </c>
      <c r="G156" s="21">
        <f t="shared" si="1245"/>
        <v>0</v>
      </c>
      <c r="H156" s="23">
        <f t="shared" si="1780"/>
        <v>150</v>
      </c>
      <c r="I156" s="19">
        <f t="shared" si="1781"/>
        <v>44896.408150553238</v>
      </c>
      <c r="J156" s="22">
        <f t="shared" si="1797"/>
        <v>44896.408150553238</v>
      </c>
      <c r="K156" s="21">
        <f t="shared" si="1798"/>
        <v>5634.1251506598492</v>
      </c>
      <c r="L156" s="15">
        <f t="shared" si="1813"/>
        <v>416.66666666666669</v>
      </c>
      <c r="M156" s="15">
        <f t="shared" si="1814"/>
        <v>83.333333333333329</v>
      </c>
      <c r="N156" s="16">
        <f t="shared" si="1815"/>
        <v>166.66666666666666</v>
      </c>
      <c r="O156" s="15">
        <f t="shared" si="1816"/>
        <v>83.333333333333329</v>
      </c>
      <c r="P156" s="7">
        <f t="shared" si="1246"/>
        <v>13368.92244516597</v>
      </c>
      <c r="Q156" s="15">
        <f t="shared" si="1782"/>
        <v>35154.415067588576</v>
      </c>
      <c r="R156" s="21">
        <f t="shared" si="1783"/>
        <v>28770.289916928727</v>
      </c>
      <c r="S156" s="4"/>
      <c r="T156" s="6">
        <f t="shared" si="1817"/>
        <v>4837.2499999999991</v>
      </c>
      <c r="U156" s="10"/>
      <c r="V156" s="6">
        <f t="shared" si="1817"/>
        <v>4837.2499999999991</v>
      </c>
      <c r="X156" s="6">
        <f t="shared" si="1817"/>
        <v>4837.2499999999991</v>
      </c>
      <c r="Z156" s="6">
        <f t="shared" si="1818"/>
        <v>4837.2499999999991</v>
      </c>
      <c r="AB156" s="6">
        <f t="shared" ref="AB156:AD156" si="2085">AB155+(365/12)</f>
        <v>4837.2499999999991</v>
      </c>
      <c r="AD156" s="6">
        <f t="shared" si="2085"/>
        <v>4837.2499999999991</v>
      </c>
      <c r="AF156" s="6">
        <f t="shared" ref="AF156:AH156" si="2086">AF155+(365/12)</f>
        <v>4837.2499999999991</v>
      </c>
      <c r="AH156" s="6">
        <f t="shared" si="2086"/>
        <v>4837.2499999999991</v>
      </c>
      <c r="AJ156" s="6">
        <f t="shared" ref="AJ156:AL156" si="2087">AJ155+(365/12)</f>
        <v>4837.2499999999991</v>
      </c>
      <c r="AL156" s="6">
        <f t="shared" si="2087"/>
        <v>4837.2499999999991</v>
      </c>
      <c r="AN156" s="6">
        <f t="shared" ref="AN156:AP156" si="2088">AN155+(365/12)</f>
        <v>4837.2499999999991</v>
      </c>
      <c r="AP156" s="6">
        <f t="shared" si="2088"/>
        <v>4837.2499999999991</v>
      </c>
      <c r="AR156" s="6">
        <f t="shared" ref="AR156:AT156" si="2089">AR155+(365/12)</f>
        <v>4837.2499999999991</v>
      </c>
      <c r="AS156" s="11">
        <f t="shared" si="2012"/>
        <v>28770.289916928727</v>
      </c>
      <c r="AT156" s="6">
        <f t="shared" si="2089"/>
        <v>4837.2499999999991</v>
      </c>
      <c r="AU156" s="11">
        <f t="shared" si="2013"/>
        <v>28770.289916928727</v>
      </c>
      <c r="AV156" s="6">
        <f t="shared" ref="AV156:AX156" si="2090">AV155+(365/12)</f>
        <v>4837.2499999999991</v>
      </c>
      <c r="AW156" s="11">
        <f t="shared" si="2015"/>
        <v>28770.289916928727</v>
      </c>
      <c r="AX156" s="6">
        <f t="shared" si="2090"/>
        <v>4837.2499999999991</v>
      </c>
      <c r="AY156" s="11">
        <f t="shared" si="2016"/>
        <v>28770.289916928727</v>
      </c>
      <c r="AZ156" s="6">
        <f t="shared" ref="AZ156:BB156" si="2091">AZ155+(365/12)</f>
        <v>4837.2499999999991</v>
      </c>
      <c r="BA156" s="11">
        <f t="shared" si="2018"/>
        <v>28770.289916928727</v>
      </c>
      <c r="BB156" s="6">
        <f t="shared" si="2091"/>
        <v>4837.2499999999991</v>
      </c>
      <c r="BC156" s="11">
        <f t="shared" si="2019"/>
        <v>28770.289916928727</v>
      </c>
      <c r="BD156" s="6">
        <f t="shared" ref="BD156:BF156" si="2092">BD155+(365/12)</f>
        <v>4837.2499999999991</v>
      </c>
      <c r="BE156" s="11">
        <f t="shared" si="2021"/>
        <v>28770.289916928727</v>
      </c>
      <c r="BF156" s="6">
        <f t="shared" si="2092"/>
        <v>4837.2499999999991</v>
      </c>
      <c r="BG156" s="11">
        <f t="shared" si="2022"/>
        <v>28770.289916928727</v>
      </c>
      <c r="BH156" s="6">
        <f t="shared" ref="BH156:BJ156" si="2093">BH155+(365/12)</f>
        <v>4837.2499999999991</v>
      </c>
      <c r="BI156" s="11">
        <f t="shared" si="2024"/>
        <v>28770.289916928727</v>
      </c>
      <c r="BJ156" s="6">
        <f t="shared" si="2093"/>
        <v>4837.2499999999991</v>
      </c>
      <c r="BK156" s="11">
        <f t="shared" si="2025"/>
        <v>28770.289916928727</v>
      </c>
      <c r="BL156" s="6">
        <f t="shared" ref="BL156:BN156" si="2094">BL155+(365/12)</f>
        <v>4837.2499999999991</v>
      </c>
      <c r="BM156" s="11">
        <f t="shared" si="2027"/>
        <v>28770.289916928727</v>
      </c>
      <c r="BN156" s="6">
        <f t="shared" si="2094"/>
        <v>4837.2499999999991</v>
      </c>
      <c r="BO156" s="11">
        <f t="shared" si="2028"/>
        <v>28770.289916928727</v>
      </c>
      <c r="BP156" s="6">
        <f t="shared" ref="BP156:BR156" si="2095">BP155+(365/12)</f>
        <v>4837.2499999999991</v>
      </c>
      <c r="BQ156" s="11">
        <f t="shared" si="2030"/>
        <v>28770.289916928727</v>
      </c>
      <c r="BR156" s="6">
        <f t="shared" si="2095"/>
        <v>4837.2499999999991</v>
      </c>
      <c r="BS156" s="11">
        <f t="shared" si="2031"/>
        <v>28770.289916928727</v>
      </c>
      <c r="BT156" s="6">
        <f t="shared" ref="BT156:BV156" si="2096">BT155+(365/12)</f>
        <v>4837.2499999999991</v>
      </c>
      <c r="BU156" s="11">
        <f t="shared" si="2033"/>
        <v>28770.289916928727</v>
      </c>
      <c r="BV156" s="6">
        <f t="shared" si="2096"/>
        <v>4837.2499999999991</v>
      </c>
      <c r="BW156" s="11">
        <f t="shared" si="2034"/>
        <v>28770.289916928727</v>
      </c>
      <c r="BX156" s="6">
        <f t="shared" si="1742"/>
        <v>4837.2499999999991</v>
      </c>
      <c r="BY156" s="11">
        <f t="shared" si="2035"/>
        <v>28770.289916928727</v>
      </c>
      <c r="BZ156" s="72">
        <f t="shared" si="1742"/>
        <v>4837.2499999999991</v>
      </c>
      <c r="CA156" s="11">
        <f t="shared" si="2036"/>
        <v>28770.289916928727</v>
      </c>
      <c r="CB156" s="4"/>
    </row>
    <row r="157" spans="1:80">
      <c r="A157" s="1" t="str">
        <f t="shared" si="1970"/>
        <v/>
      </c>
      <c r="B157" s="1">
        <f t="shared" si="1796"/>
        <v>151</v>
      </c>
      <c r="C157" s="13">
        <f t="shared" si="1811"/>
        <v>0</v>
      </c>
      <c r="D157" s="2">
        <f t="shared" si="1812"/>
        <v>0</v>
      </c>
      <c r="E157" s="15">
        <f t="shared" si="1779"/>
        <v>0</v>
      </c>
      <c r="F157" s="15">
        <f t="shared" si="1244"/>
        <v>0</v>
      </c>
      <c r="G157" s="21">
        <f t="shared" si="1245"/>
        <v>0</v>
      </c>
      <c r="H157" s="23">
        <f t="shared" si="1780"/>
        <v>151</v>
      </c>
      <c r="I157" s="19">
        <f t="shared" si="1781"/>
        <v>44896.408150553238</v>
      </c>
      <c r="J157" s="22">
        <f t="shared" si="1797"/>
        <v>44896.408150553238</v>
      </c>
      <c r="K157" s="21">
        <f t="shared" si="1798"/>
        <v>5634.1251506598492</v>
      </c>
      <c r="L157" s="15">
        <f t="shared" si="1813"/>
        <v>416.66666666666669</v>
      </c>
      <c r="M157" s="15">
        <f t="shared" si="1814"/>
        <v>83.333333333333329</v>
      </c>
      <c r="N157" s="16">
        <f t="shared" si="1815"/>
        <v>166.66666666666666</v>
      </c>
      <c r="O157" s="15">
        <f t="shared" si="1816"/>
        <v>83.333333333333329</v>
      </c>
      <c r="P157" s="7">
        <f t="shared" si="1246"/>
        <v>13368.92244516597</v>
      </c>
      <c r="Q157" s="15">
        <f t="shared" si="1782"/>
        <v>35154.415067588576</v>
      </c>
      <c r="R157" s="21">
        <f t="shared" si="1783"/>
        <v>28770.289916928727</v>
      </c>
      <c r="S157" s="4"/>
      <c r="T157" s="6">
        <f t="shared" si="1817"/>
        <v>4867.6666666666661</v>
      </c>
      <c r="U157" s="10"/>
      <c r="V157" s="6">
        <f t="shared" si="1817"/>
        <v>4867.6666666666661</v>
      </c>
      <c r="X157" s="6">
        <f t="shared" si="1817"/>
        <v>4867.6666666666661</v>
      </c>
      <c r="Z157" s="6">
        <f t="shared" si="1818"/>
        <v>4867.6666666666661</v>
      </c>
      <c r="AB157" s="6">
        <f t="shared" ref="AB157:AD157" si="2097">AB156+(365/12)</f>
        <v>4867.6666666666661</v>
      </c>
      <c r="AD157" s="6">
        <f t="shared" si="2097"/>
        <v>4867.6666666666661</v>
      </c>
      <c r="AF157" s="6">
        <f t="shared" ref="AF157:AH157" si="2098">AF156+(365/12)</f>
        <v>4867.6666666666661</v>
      </c>
      <c r="AH157" s="6">
        <f t="shared" si="2098"/>
        <v>4867.6666666666661</v>
      </c>
      <c r="AJ157" s="6">
        <f t="shared" ref="AJ157:AL157" si="2099">AJ156+(365/12)</f>
        <v>4867.6666666666661</v>
      </c>
      <c r="AL157" s="6">
        <f t="shared" si="2099"/>
        <v>4867.6666666666661</v>
      </c>
      <c r="AN157" s="6">
        <f t="shared" ref="AN157:AP157" si="2100">AN156+(365/12)</f>
        <v>4867.6666666666661</v>
      </c>
      <c r="AP157" s="6">
        <f t="shared" si="2100"/>
        <v>4867.6666666666661</v>
      </c>
      <c r="AR157" s="6">
        <f t="shared" ref="AR157:AT157" si="2101">AR156+(365/12)</f>
        <v>4867.6666666666661</v>
      </c>
      <c r="AS157" s="11">
        <f t="shared" si="2012"/>
        <v>28770.289916928727</v>
      </c>
      <c r="AT157" s="6">
        <f t="shared" si="2101"/>
        <v>4867.6666666666661</v>
      </c>
      <c r="AU157" s="11">
        <f t="shared" si="2013"/>
        <v>28770.289916928727</v>
      </c>
      <c r="AV157" s="6">
        <f t="shared" ref="AV157:AX157" si="2102">AV156+(365/12)</f>
        <v>4867.6666666666661</v>
      </c>
      <c r="AW157" s="11">
        <f t="shared" si="2015"/>
        <v>28770.289916928727</v>
      </c>
      <c r="AX157" s="6">
        <f t="shared" si="2102"/>
        <v>4867.6666666666661</v>
      </c>
      <c r="AY157" s="11">
        <f t="shared" si="2016"/>
        <v>28770.289916928727</v>
      </c>
      <c r="AZ157" s="6">
        <f t="shared" ref="AZ157:BB157" si="2103">AZ156+(365/12)</f>
        <v>4867.6666666666661</v>
      </c>
      <c r="BA157" s="11">
        <f t="shared" si="2018"/>
        <v>28770.289916928727</v>
      </c>
      <c r="BB157" s="6">
        <f t="shared" si="2103"/>
        <v>4867.6666666666661</v>
      </c>
      <c r="BC157" s="11">
        <f t="shared" si="2019"/>
        <v>28770.289916928727</v>
      </c>
      <c r="BD157" s="6">
        <f t="shared" ref="BD157:BF157" si="2104">BD156+(365/12)</f>
        <v>4867.6666666666661</v>
      </c>
      <c r="BE157" s="11">
        <f t="shared" si="2021"/>
        <v>28770.289916928727</v>
      </c>
      <c r="BF157" s="6">
        <f t="shared" si="2104"/>
        <v>4867.6666666666661</v>
      </c>
      <c r="BG157" s="11">
        <f t="shared" si="2022"/>
        <v>28770.289916928727</v>
      </c>
      <c r="BH157" s="6">
        <f t="shared" ref="BH157:BJ157" si="2105">BH156+(365/12)</f>
        <v>4867.6666666666661</v>
      </c>
      <c r="BI157" s="11">
        <f t="shared" si="2024"/>
        <v>28770.289916928727</v>
      </c>
      <c r="BJ157" s="6">
        <f t="shared" si="2105"/>
        <v>4867.6666666666661</v>
      </c>
      <c r="BK157" s="11">
        <f t="shared" si="2025"/>
        <v>28770.289916928727</v>
      </c>
      <c r="BL157" s="6">
        <f t="shared" ref="BL157:BN157" si="2106">BL156+(365/12)</f>
        <v>4867.6666666666661</v>
      </c>
      <c r="BM157" s="11">
        <f t="shared" si="2027"/>
        <v>28770.289916928727</v>
      </c>
      <c r="BN157" s="6">
        <f t="shared" si="2106"/>
        <v>4867.6666666666661</v>
      </c>
      <c r="BO157" s="11">
        <f t="shared" si="2028"/>
        <v>28770.289916928727</v>
      </c>
      <c r="BP157" s="6">
        <f t="shared" ref="BP157:BR157" si="2107">BP156+(365/12)</f>
        <v>4867.6666666666661</v>
      </c>
      <c r="BQ157" s="11">
        <f t="shared" si="2030"/>
        <v>28770.289916928727</v>
      </c>
      <c r="BR157" s="6">
        <f t="shared" si="2107"/>
        <v>4867.6666666666661</v>
      </c>
      <c r="BS157" s="11">
        <f t="shared" si="2031"/>
        <v>28770.289916928727</v>
      </c>
      <c r="BT157" s="6">
        <f t="shared" ref="BT157:BV157" si="2108">BT156+(365/12)</f>
        <v>4867.6666666666661</v>
      </c>
      <c r="BU157" s="11">
        <f t="shared" si="2033"/>
        <v>28770.289916928727</v>
      </c>
      <c r="BV157" s="6">
        <f t="shared" si="2108"/>
        <v>4867.6666666666661</v>
      </c>
      <c r="BW157" s="11">
        <f t="shared" si="2034"/>
        <v>28770.289916928727</v>
      </c>
      <c r="BX157" s="6">
        <f t="shared" si="1742"/>
        <v>4867.6666666666661</v>
      </c>
      <c r="BY157" s="11">
        <f t="shared" si="2035"/>
        <v>28770.289916928727</v>
      </c>
      <c r="BZ157" s="72">
        <f t="shared" si="1742"/>
        <v>4867.6666666666661</v>
      </c>
      <c r="CA157" s="11">
        <f t="shared" si="2036"/>
        <v>28770.289916928727</v>
      </c>
      <c r="CB157" s="4"/>
    </row>
    <row r="158" spans="1:80">
      <c r="A158" s="1" t="str">
        <f t="shared" si="1970"/>
        <v/>
      </c>
      <c r="B158" s="1">
        <f t="shared" si="1796"/>
        <v>152</v>
      </c>
      <c r="C158" s="13">
        <f t="shared" si="1811"/>
        <v>0</v>
      </c>
      <c r="D158" s="2">
        <f t="shared" si="1812"/>
        <v>0</v>
      </c>
      <c r="E158" s="15">
        <f t="shared" si="1779"/>
        <v>0</v>
      </c>
      <c r="F158" s="15">
        <f t="shared" si="1244"/>
        <v>0</v>
      </c>
      <c r="G158" s="21">
        <f t="shared" si="1245"/>
        <v>0</v>
      </c>
      <c r="H158" s="23">
        <f t="shared" si="1780"/>
        <v>152</v>
      </c>
      <c r="I158" s="19">
        <f t="shared" si="1781"/>
        <v>44896.408150553238</v>
      </c>
      <c r="J158" s="22">
        <f t="shared" si="1797"/>
        <v>44896.408150553238</v>
      </c>
      <c r="K158" s="21">
        <f t="shared" si="1798"/>
        <v>5634.1251506598492</v>
      </c>
      <c r="L158" s="15">
        <f t="shared" si="1813"/>
        <v>416.66666666666669</v>
      </c>
      <c r="M158" s="15">
        <f t="shared" si="1814"/>
        <v>83.333333333333329</v>
      </c>
      <c r="N158" s="16">
        <f t="shared" si="1815"/>
        <v>166.66666666666666</v>
      </c>
      <c r="O158" s="15">
        <f t="shared" si="1816"/>
        <v>83.333333333333329</v>
      </c>
      <c r="P158" s="7">
        <f t="shared" si="1246"/>
        <v>13368.92244516597</v>
      </c>
      <c r="Q158" s="15">
        <f t="shared" si="1782"/>
        <v>35154.415067588576</v>
      </c>
      <c r="R158" s="21">
        <f t="shared" si="1783"/>
        <v>28770.289916928727</v>
      </c>
      <c r="S158" s="4"/>
      <c r="T158" s="6">
        <f t="shared" si="1817"/>
        <v>4898.083333333333</v>
      </c>
      <c r="U158" s="10"/>
      <c r="V158" s="6">
        <f t="shared" si="1817"/>
        <v>4898.083333333333</v>
      </c>
      <c r="X158" s="6">
        <f t="shared" si="1817"/>
        <v>4898.083333333333</v>
      </c>
      <c r="Z158" s="6">
        <f t="shared" si="1818"/>
        <v>4898.083333333333</v>
      </c>
      <c r="AB158" s="6">
        <f t="shared" ref="AB158:AD158" si="2109">AB157+(365/12)</f>
        <v>4898.083333333333</v>
      </c>
      <c r="AD158" s="6">
        <f t="shared" si="2109"/>
        <v>4898.083333333333</v>
      </c>
      <c r="AF158" s="6">
        <f t="shared" ref="AF158:AH158" si="2110">AF157+(365/12)</f>
        <v>4898.083333333333</v>
      </c>
      <c r="AH158" s="6">
        <f t="shared" si="2110"/>
        <v>4898.083333333333</v>
      </c>
      <c r="AJ158" s="6">
        <f t="shared" ref="AJ158:AL158" si="2111">AJ157+(365/12)</f>
        <v>4898.083333333333</v>
      </c>
      <c r="AL158" s="6">
        <f t="shared" si="2111"/>
        <v>4898.083333333333</v>
      </c>
      <c r="AN158" s="6">
        <f t="shared" ref="AN158:AP158" si="2112">AN157+(365/12)</f>
        <v>4898.083333333333</v>
      </c>
      <c r="AP158" s="6">
        <f t="shared" si="2112"/>
        <v>4898.083333333333</v>
      </c>
      <c r="AR158" s="6">
        <f t="shared" ref="AR158:AT158" si="2113">AR157+(365/12)</f>
        <v>4898.083333333333</v>
      </c>
      <c r="AS158" s="11">
        <f t="shared" si="2012"/>
        <v>28770.289916928727</v>
      </c>
      <c r="AT158" s="6">
        <f t="shared" si="2113"/>
        <v>4898.083333333333</v>
      </c>
      <c r="AU158" s="11">
        <f t="shared" si="2013"/>
        <v>28770.289916928727</v>
      </c>
      <c r="AV158" s="6">
        <f t="shared" ref="AV158:AX158" si="2114">AV157+(365/12)</f>
        <v>4898.083333333333</v>
      </c>
      <c r="AW158" s="11">
        <f t="shared" si="2015"/>
        <v>28770.289916928727</v>
      </c>
      <c r="AX158" s="6">
        <f t="shared" si="2114"/>
        <v>4898.083333333333</v>
      </c>
      <c r="AY158" s="11">
        <f t="shared" si="2016"/>
        <v>28770.289916928727</v>
      </c>
      <c r="AZ158" s="6">
        <f t="shared" ref="AZ158:BB158" si="2115">AZ157+(365/12)</f>
        <v>4898.083333333333</v>
      </c>
      <c r="BA158" s="11">
        <f t="shared" si="2018"/>
        <v>28770.289916928727</v>
      </c>
      <c r="BB158" s="6">
        <f t="shared" si="2115"/>
        <v>4898.083333333333</v>
      </c>
      <c r="BC158" s="11">
        <f t="shared" si="2019"/>
        <v>28770.289916928727</v>
      </c>
      <c r="BD158" s="6">
        <f t="shared" ref="BD158:BF158" si="2116">BD157+(365/12)</f>
        <v>4898.083333333333</v>
      </c>
      <c r="BE158" s="11">
        <f t="shared" si="2021"/>
        <v>28770.289916928727</v>
      </c>
      <c r="BF158" s="6">
        <f t="shared" si="2116"/>
        <v>4898.083333333333</v>
      </c>
      <c r="BG158" s="11">
        <f t="shared" si="2022"/>
        <v>28770.289916928727</v>
      </c>
      <c r="BH158" s="6">
        <f t="shared" ref="BH158:BJ158" si="2117">BH157+(365/12)</f>
        <v>4898.083333333333</v>
      </c>
      <c r="BI158" s="11">
        <f t="shared" si="2024"/>
        <v>28770.289916928727</v>
      </c>
      <c r="BJ158" s="6">
        <f t="shared" si="2117"/>
        <v>4898.083333333333</v>
      </c>
      <c r="BK158" s="11">
        <f t="shared" si="2025"/>
        <v>28770.289916928727</v>
      </c>
      <c r="BL158" s="6">
        <f t="shared" ref="BL158:BN158" si="2118">BL157+(365/12)</f>
        <v>4898.083333333333</v>
      </c>
      <c r="BM158" s="11">
        <f t="shared" si="2027"/>
        <v>28770.289916928727</v>
      </c>
      <c r="BN158" s="6">
        <f t="shared" si="2118"/>
        <v>4898.083333333333</v>
      </c>
      <c r="BO158" s="11">
        <f t="shared" si="2028"/>
        <v>28770.289916928727</v>
      </c>
      <c r="BP158" s="6">
        <f t="shared" ref="BP158:BR158" si="2119">BP157+(365/12)</f>
        <v>4898.083333333333</v>
      </c>
      <c r="BQ158" s="11">
        <f t="shared" si="2030"/>
        <v>28770.289916928727</v>
      </c>
      <c r="BR158" s="6">
        <f t="shared" si="2119"/>
        <v>4898.083333333333</v>
      </c>
      <c r="BS158" s="11">
        <f t="shared" si="2031"/>
        <v>28770.289916928727</v>
      </c>
      <c r="BT158" s="6">
        <f t="shared" ref="BT158:BV158" si="2120">BT157+(365/12)</f>
        <v>4898.083333333333</v>
      </c>
      <c r="BU158" s="11">
        <f t="shared" si="2033"/>
        <v>28770.289916928727</v>
      </c>
      <c r="BV158" s="6">
        <f t="shared" si="2120"/>
        <v>4898.083333333333</v>
      </c>
      <c r="BW158" s="11">
        <f t="shared" si="2034"/>
        <v>28770.289916928727</v>
      </c>
      <c r="BX158" s="6">
        <f t="shared" si="1742"/>
        <v>4898.083333333333</v>
      </c>
      <c r="BY158" s="11">
        <f t="shared" si="2035"/>
        <v>28770.289916928727</v>
      </c>
      <c r="BZ158" s="72">
        <f t="shared" si="1742"/>
        <v>4898.083333333333</v>
      </c>
      <c r="CA158" s="11">
        <f t="shared" si="2036"/>
        <v>28770.289916928727</v>
      </c>
      <c r="CB158" s="4"/>
    </row>
    <row r="159" spans="1:80">
      <c r="A159" s="1" t="str">
        <f t="shared" si="1970"/>
        <v/>
      </c>
      <c r="B159" s="1">
        <f t="shared" si="1796"/>
        <v>153</v>
      </c>
      <c r="C159" s="13">
        <f t="shared" si="1811"/>
        <v>0</v>
      </c>
      <c r="D159" s="2">
        <f t="shared" si="1812"/>
        <v>0</v>
      </c>
      <c r="E159" s="15">
        <f t="shared" si="1779"/>
        <v>0</v>
      </c>
      <c r="F159" s="15">
        <f t="shared" si="1244"/>
        <v>0</v>
      </c>
      <c r="G159" s="21">
        <f t="shared" si="1245"/>
        <v>0</v>
      </c>
      <c r="H159" s="23">
        <f t="shared" si="1780"/>
        <v>153</v>
      </c>
      <c r="I159" s="19">
        <f t="shared" si="1781"/>
        <v>44896.408150553238</v>
      </c>
      <c r="J159" s="22">
        <f t="shared" si="1797"/>
        <v>44896.408150553238</v>
      </c>
      <c r="K159" s="21">
        <f t="shared" si="1798"/>
        <v>5634.1251506598492</v>
      </c>
      <c r="L159" s="15">
        <f t="shared" si="1813"/>
        <v>416.66666666666669</v>
      </c>
      <c r="M159" s="15">
        <f t="shared" si="1814"/>
        <v>83.333333333333329</v>
      </c>
      <c r="N159" s="16">
        <f t="shared" si="1815"/>
        <v>166.66666666666666</v>
      </c>
      <c r="O159" s="15">
        <f t="shared" si="1816"/>
        <v>83.333333333333329</v>
      </c>
      <c r="P159" s="7">
        <f t="shared" si="1246"/>
        <v>13368.92244516597</v>
      </c>
      <c r="Q159" s="15">
        <f t="shared" si="1782"/>
        <v>35154.415067588576</v>
      </c>
      <c r="R159" s="21">
        <f t="shared" si="1783"/>
        <v>28770.289916928727</v>
      </c>
      <c r="S159" s="4"/>
      <c r="T159" s="6">
        <f t="shared" si="1817"/>
        <v>4928.5</v>
      </c>
      <c r="U159" s="10"/>
      <c r="V159" s="6">
        <f t="shared" si="1817"/>
        <v>4928.5</v>
      </c>
      <c r="X159" s="6">
        <f t="shared" si="1817"/>
        <v>4928.5</v>
      </c>
      <c r="Z159" s="6">
        <f t="shared" si="1818"/>
        <v>4928.5</v>
      </c>
      <c r="AB159" s="6">
        <f t="shared" ref="AB159:AD159" si="2121">AB158+(365/12)</f>
        <v>4928.5</v>
      </c>
      <c r="AD159" s="6">
        <f t="shared" si="2121"/>
        <v>4928.5</v>
      </c>
      <c r="AF159" s="6">
        <f t="shared" ref="AF159:AH159" si="2122">AF158+(365/12)</f>
        <v>4928.5</v>
      </c>
      <c r="AH159" s="6">
        <f t="shared" si="2122"/>
        <v>4928.5</v>
      </c>
      <c r="AJ159" s="6">
        <f t="shared" ref="AJ159:AL159" si="2123">AJ158+(365/12)</f>
        <v>4928.5</v>
      </c>
      <c r="AL159" s="6">
        <f t="shared" si="2123"/>
        <v>4928.5</v>
      </c>
      <c r="AN159" s="6">
        <f t="shared" ref="AN159:AP159" si="2124">AN158+(365/12)</f>
        <v>4928.5</v>
      </c>
      <c r="AP159" s="6">
        <f t="shared" si="2124"/>
        <v>4928.5</v>
      </c>
      <c r="AR159" s="6">
        <f t="shared" ref="AR159:AT159" si="2125">AR158+(365/12)</f>
        <v>4928.5</v>
      </c>
      <c r="AS159" s="11">
        <f t="shared" si="2012"/>
        <v>28770.289916928727</v>
      </c>
      <c r="AT159" s="6">
        <f t="shared" si="2125"/>
        <v>4928.5</v>
      </c>
      <c r="AU159" s="11">
        <f t="shared" si="2013"/>
        <v>28770.289916928727</v>
      </c>
      <c r="AV159" s="6">
        <f t="shared" ref="AV159:AX159" si="2126">AV158+(365/12)</f>
        <v>4928.5</v>
      </c>
      <c r="AW159" s="11">
        <f t="shared" si="2015"/>
        <v>28770.289916928727</v>
      </c>
      <c r="AX159" s="6">
        <f t="shared" si="2126"/>
        <v>4928.5</v>
      </c>
      <c r="AY159" s="11">
        <f t="shared" si="2016"/>
        <v>28770.289916928727</v>
      </c>
      <c r="AZ159" s="6">
        <f t="shared" ref="AZ159:BB159" si="2127">AZ158+(365/12)</f>
        <v>4928.5</v>
      </c>
      <c r="BA159" s="11">
        <f t="shared" si="2018"/>
        <v>28770.289916928727</v>
      </c>
      <c r="BB159" s="6">
        <f t="shared" si="2127"/>
        <v>4928.5</v>
      </c>
      <c r="BC159" s="11">
        <f t="shared" si="2019"/>
        <v>28770.289916928727</v>
      </c>
      <c r="BD159" s="6">
        <f t="shared" ref="BD159:BF159" si="2128">BD158+(365/12)</f>
        <v>4928.5</v>
      </c>
      <c r="BE159" s="11">
        <f t="shared" si="2021"/>
        <v>28770.289916928727</v>
      </c>
      <c r="BF159" s="6">
        <f t="shared" si="2128"/>
        <v>4928.5</v>
      </c>
      <c r="BG159" s="11">
        <f t="shared" si="2022"/>
        <v>28770.289916928727</v>
      </c>
      <c r="BH159" s="6">
        <f t="shared" ref="BH159:BJ159" si="2129">BH158+(365/12)</f>
        <v>4928.5</v>
      </c>
      <c r="BI159" s="11">
        <f t="shared" si="2024"/>
        <v>28770.289916928727</v>
      </c>
      <c r="BJ159" s="6">
        <f t="shared" si="2129"/>
        <v>4928.5</v>
      </c>
      <c r="BK159" s="11">
        <f t="shared" si="2025"/>
        <v>28770.289916928727</v>
      </c>
      <c r="BL159" s="6">
        <f t="shared" ref="BL159:BN159" si="2130">BL158+(365/12)</f>
        <v>4928.5</v>
      </c>
      <c r="BM159" s="11">
        <f t="shared" si="2027"/>
        <v>28770.289916928727</v>
      </c>
      <c r="BN159" s="6">
        <f t="shared" si="2130"/>
        <v>4928.5</v>
      </c>
      <c r="BO159" s="11">
        <f t="shared" si="2028"/>
        <v>28770.289916928727</v>
      </c>
      <c r="BP159" s="6">
        <f t="shared" ref="BP159:BR159" si="2131">BP158+(365/12)</f>
        <v>4928.5</v>
      </c>
      <c r="BQ159" s="11">
        <f t="shared" si="2030"/>
        <v>28770.289916928727</v>
      </c>
      <c r="BR159" s="6">
        <f t="shared" si="2131"/>
        <v>4928.5</v>
      </c>
      <c r="BS159" s="11">
        <f t="shared" si="2031"/>
        <v>28770.289916928727</v>
      </c>
      <c r="BT159" s="6">
        <f t="shared" ref="BT159:BV159" si="2132">BT158+(365/12)</f>
        <v>4928.5</v>
      </c>
      <c r="BU159" s="11">
        <f t="shared" si="2033"/>
        <v>28770.289916928727</v>
      </c>
      <c r="BV159" s="6">
        <f t="shared" si="2132"/>
        <v>4928.5</v>
      </c>
      <c r="BW159" s="11">
        <f t="shared" si="2034"/>
        <v>28770.289916928727</v>
      </c>
      <c r="BX159" s="6">
        <f t="shared" si="1742"/>
        <v>4928.5</v>
      </c>
      <c r="BY159" s="11">
        <f t="shared" si="2035"/>
        <v>28770.289916928727</v>
      </c>
      <c r="BZ159" s="72">
        <f t="shared" si="1742"/>
        <v>4928.5</v>
      </c>
      <c r="CA159" s="11">
        <f t="shared" si="2036"/>
        <v>28770.289916928727</v>
      </c>
      <c r="CB159" s="4"/>
    </row>
    <row r="160" spans="1:80">
      <c r="A160" s="1" t="str">
        <f t="shared" si="1970"/>
        <v/>
      </c>
      <c r="B160" s="1">
        <f t="shared" si="1796"/>
        <v>154</v>
      </c>
      <c r="C160" s="13">
        <f t="shared" si="1811"/>
        <v>0</v>
      </c>
      <c r="D160" s="2">
        <f t="shared" si="1812"/>
        <v>0</v>
      </c>
      <c r="E160" s="15">
        <f t="shared" si="1779"/>
        <v>0</v>
      </c>
      <c r="F160" s="15">
        <f t="shared" ref="F160:F223" si="2133">D160-E160</f>
        <v>0</v>
      </c>
      <c r="G160" s="21">
        <f t="shared" ref="G160:G223" si="2134">E160</f>
        <v>0</v>
      </c>
      <c r="H160" s="23">
        <f t="shared" si="1780"/>
        <v>154</v>
      </c>
      <c r="I160" s="19">
        <f t="shared" si="1781"/>
        <v>44896.408150553238</v>
      </c>
      <c r="J160" s="22">
        <f t="shared" si="1797"/>
        <v>44896.408150553238</v>
      </c>
      <c r="K160" s="21">
        <f t="shared" si="1798"/>
        <v>5634.1251506598492</v>
      </c>
      <c r="L160" s="15">
        <f t="shared" si="1813"/>
        <v>416.66666666666669</v>
      </c>
      <c r="M160" s="15">
        <f t="shared" si="1814"/>
        <v>83.333333333333329</v>
      </c>
      <c r="N160" s="16">
        <f t="shared" si="1815"/>
        <v>166.66666666666666</v>
      </c>
      <c r="O160" s="15">
        <f t="shared" si="1816"/>
        <v>83.333333333333329</v>
      </c>
      <c r="P160" s="7">
        <f t="shared" ref="P160:P223" si="2135">(J160-M160-N160-O160)*30%</f>
        <v>13368.92244516597</v>
      </c>
      <c r="Q160" s="15">
        <f t="shared" si="1782"/>
        <v>35154.415067588576</v>
      </c>
      <c r="R160" s="21">
        <f t="shared" si="1783"/>
        <v>28770.289916928727</v>
      </c>
      <c r="S160" s="4"/>
      <c r="T160" s="6">
        <f t="shared" si="1817"/>
        <v>4958.916666666667</v>
      </c>
      <c r="U160" s="10"/>
      <c r="V160" s="6">
        <f t="shared" si="1817"/>
        <v>4958.916666666667</v>
      </c>
      <c r="X160" s="6">
        <f t="shared" si="1817"/>
        <v>4958.916666666667</v>
      </c>
      <c r="Z160" s="6">
        <f t="shared" si="1818"/>
        <v>4958.916666666667</v>
      </c>
      <c r="AB160" s="6">
        <f t="shared" ref="AB160:AD160" si="2136">AB159+(365/12)</f>
        <v>4958.916666666667</v>
      </c>
      <c r="AD160" s="6">
        <f t="shared" si="2136"/>
        <v>4958.916666666667</v>
      </c>
      <c r="AF160" s="6">
        <f t="shared" ref="AF160:AH160" si="2137">AF159+(365/12)</f>
        <v>4958.916666666667</v>
      </c>
      <c r="AH160" s="6">
        <f t="shared" si="2137"/>
        <v>4958.916666666667</v>
      </c>
      <c r="AJ160" s="6">
        <f t="shared" ref="AJ160:AL160" si="2138">AJ159+(365/12)</f>
        <v>4958.916666666667</v>
      </c>
      <c r="AL160" s="6">
        <f t="shared" si="2138"/>
        <v>4958.916666666667</v>
      </c>
      <c r="AN160" s="6">
        <f t="shared" ref="AN160:AP160" si="2139">AN159+(365/12)</f>
        <v>4958.916666666667</v>
      </c>
      <c r="AP160" s="6">
        <f t="shared" si="2139"/>
        <v>4958.916666666667</v>
      </c>
      <c r="AR160" s="6">
        <f t="shared" ref="AR160:AT160" si="2140">AR159+(365/12)</f>
        <v>4958.916666666667</v>
      </c>
      <c r="AS160" s="11">
        <f t="shared" si="2012"/>
        <v>28770.289916928727</v>
      </c>
      <c r="AT160" s="6">
        <f t="shared" si="2140"/>
        <v>4958.916666666667</v>
      </c>
      <c r="AU160" s="11">
        <f t="shared" si="2013"/>
        <v>28770.289916928727</v>
      </c>
      <c r="AV160" s="6">
        <f t="shared" ref="AV160:AX160" si="2141">AV159+(365/12)</f>
        <v>4958.916666666667</v>
      </c>
      <c r="AW160" s="11">
        <f t="shared" si="2015"/>
        <v>28770.289916928727</v>
      </c>
      <c r="AX160" s="6">
        <f t="shared" si="2141"/>
        <v>4958.916666666667</v>
      </c>
      <c r="AY160" s="11">
        <f t="shared" si="2016"/>
        <v>28770.289916928727</v>
      </c>
      <c r="AZ160" s="6">
        <f t="shared" ref="AZ160:BB160" si="2142">AZ159+(365/12)</f>
        <v>4958.916666666667</v>
      </c>
      <c r="BA160" s="11">
        <f t="shared" si="2018"/>
        <v>28770.289916928727</v>
      </c>
      <c r="BB160" s="6">
        <f t="shared" si="2142"/>
        <v>4958.916666666667</v>
      </c>
      <c r="BC160" s="11">
        <f t="shared" si="2019"/>
        <v>28770.289916928727</v>
      </c>
      <c r="BD160" s="6">
        <f t="shared" ref="BD160:BF160" si="2143">BD159+(365/12)</f>
        <v>4958.916666666667</v>
      </c>
      <c r="BE160" s="11">
        <f t="shared" si="2021"/>
        <v>28770.289916928727</v>
      </c>
      <c r="BF160" s="6">
        <f t="shared" si="2143"/>
        <v>4958.916666666667</v>
      </c>
      <c r="BG160" s="11">
        <f t="shared" si="2022"/>
        <v>28770.289916928727</v>
      </c>
      <c r="BH160" s="6">
        <f t="shared" ref="BH160:BJ160" si="2144">BH159+(365/12)</f>
        <v>4958.916666666667</v>
      </c>
      <c r="BI160" s="11">
        <f t="shared" si="2024"/>
        <v>28770.289916928727</v>
      </c>
      <c r="BJ160" s="6">
        <f t="shared" si="2144"/>
        <v>4958.916666666667</v>
      </c>
      <c r="BK160" s="11">
        <f t="shared" si="2025"/>
        <v>28770.289916928727</v>
      </c>
      <c r="BL160" s="6">
        <f t="shared" ref="BL160:BN160" si="2145">BL159+(365/12)</f>
        <v>4958.916666666667</v>
      </c>
      <c r="BM160" s="11">
        <f t="shared" si="2027"/>
        <v>28770.289916928727</v>
      </c>
      <c r="BN160" s="6">
        <f t="shared" si="2145"/>
        <v>4958.916666666667</v>
      </c>
      <c r="BO160" s="11">
        <f t="shared" si="2028"/>
        <v>28770.289916928727</v>
      </c>
      <c r="BP160" s="6">
        <f t="shared" ref="BP160:BR160" si="2146">BP159+(365/12)</f>
        <v>4958.916666666667</v>
      </c>
      <c r="BQ160" s="11">
        <f t="shared" si="2030"/>
        <v>28770.289916928727</v>
      </c>
      <c r="BR160" s="6">
        <f t="shared" si="2146"/>
        <v>4958.916666666667</v>
      </c>
      <c r="BS160" s="11">
        <f t="shared" si="2031"/>
        <v>28770.289916928727</v>
      </c>
      <c r="BT160" s="6">
        <f t="shared" ref="BT160:BV160" si="2147">BT159+(365/12)</f>
        <v>4958.916666666667</v>
      </c>
      <c r="BU160" s="11">
        <f t="shared" si="2033"/>
        <v>28770.289916928727</v>
      </c>
      <c r="BV160" s="6">
        <f t="shared" si="2147"/>
        <v>4958.916666666667</v>
      </c>
      <c r="BW160" s="11">
        <f t="shared" si="2034"/>
        <v>28770.289916928727</v>
      </c>
      <c r="BX160" s="6">
        <f t="shared" si="1742"/>
        <v>4958.916666666667</v>
      </c>
      <c r="BY160" s="11">
        <f t="shared" si="2035"/>
        <v>28770.289916928727</v>
      </c>
      <c r="BZ160" s="72">
        <f t="shared" si="1742"/>
        <v>4958.916666666667</v>
      </c>
      <c r="CA160" s="11">
        <f t="shared" si="2036"/>
        <v>28770.289916928727</v>
      </c>
      <c r="CB160" s="4"/>
    </row>
    <row r="161" spans="1:80">
      <c r="A161" s="1" t="str">
        <f t="shared" si="1970"/>
        <v/>
      </c>
      <c r="B161" s="1">
        <f t="shared" si="1796"/>
        <v>155</v>
      </c>
      <c r="C161" s="13">
        <f t="shared" si="1811"/>
        <v>0</v>
      </c>
      <c r="D161" s="2">
        <f t="shared" si="1812"/>
        <v>0</v>
      </c>
      <c r="E161" s="15">
        <f t="shared" si="1779"/>
        <v>0</v>
      </c>
      <c r="F161" s="15">
        <f t="shared" si="2133"/>
        <v>0</v>
      </c>
      <c r="G161" s="21">
        <f t="shared" si="2134"/>
        <v>0</v>
      </c>
      <c r="H161" s="23">
        <f t="shared" si="1780"/>
        <v>155</v>
      </c>
      <c r="I161" s="19">
        <f t="shared" si="1781"/>
        <v>44896.408150553238</v>
      </c>
      <c r="J161" s="22">
        <f t="shared" si="1797"/>
        <v>44896.408150553238</v>
      </c>
      <c r="K161" s="21">
        <f t="shared" si="1798"/>
        <v>5634.1251506598492</v>
      </c>
      <c r="L161" s="15">
        <f t="shared" si="1813"/>
        <v>416.66666666666669</v>
      </c>
      <c r="M161" s="15">
        <f t="shared" si="1814"/>
        <v>83.333333333333329</v>
      </c>
      <c r="N161" s="16">
        <f t="shared" si="1815"/>
        <v>166.66666666666666</v>
      </c>
      <c r="O161" s="15">
        <f t="shared" si="1816"/>
        <v>83.333333333333329</v>
      </c>
      <c r="P161" s="7">
        <f t="shared" si="2135"/>
        <v>13368.92244516597</v>
      </c>
      <c r="Q161" s="15">
        <f t="shared" si="1782"/>
        <v>35154.415067588576</v>
      </c>
      <c r="R161" s="21">
        <f t="shared" si="1783"/>
        <v>28770.289916928727</v>
      </c>
      <c r="S161" s="4"/>
      <c r="T161" s="6">
        <f t="shared" si="1817"/>
        <v>4989.3333333333339</v>
      </c>
      <c r="U161" s="10"/>
      <c r="V161" s="6">
        <f t="shared" si="1817"/>
        <v>4989.3333333333339</v>
      </c>
      <c r="X161" s="6">
        <f t="shared" si="1817"/>
        <v>4989.3333333333339</v>
      </c>
      <c r="Z161" s="6">
        <f t="shared" si="1818"/>
        <v>4989.3333333333339</v>
      </c>
      <c r="AB161" s="6">
        <f t="shared" ref="AB161:AD161" si="2148">AB160+(365/12)</f>
        <v>4989.3333333333339</v>
      </c>
      <c r="AD161" s="6">
        <f t="shared" si="2148"/>
        <v>4989.3333333333339</v>
      </c>
      <c r="AF161" s="6">
        <f t="shared" ref="AF161:AH161" si="2149">AF160+(365/12)</f>
        <v>4989.3333333333339</v>
      </c>
      <c r="AH161" s="6">
        <f t="shared" si="2149"/>
        <v>4989.3333333333339</v>
      </c>
      <c r="AJ161" s="6">
        <f t="shared" ref="AJ161:AL161" si="2150">AJ160+(365/12)</f>
        <v>4989.3333333333339</v>
      </c>
      <c r="AL161" s="6">
        <f t="shared" si="2150"/>
        <v>4989.3333333333339</v>
      </c>
      <c r="AN161" s="6">
        <f t="shared" ref="AN161:AP161" si="2151">AN160+(365/12)</f>
        <v>4989.3333333333339</v>
      </c>
      <c r="AP161" s="6">
        <f t="shared" si="2151"/>
        <v>4989.3333333333339</v>
      </c>
      <c r="AR161" s="6">
        <f t="shared" ref="AR161:AT161" si="2152">AR160+(365/12)</f>
        <v>4989.3333333333339</v>
      </c>
      <c r="AS161" s="11">
        <f t="shared" si="2012"/>
        <v>28770.289916928727</v>
      </c>
      <c r="AT161" s="6">
        <f t="shared" si="2152"/>
        <v>4989.3333333333339</v>
      </c>
      <c r="AU161" s="11">
        <f t="shared" si="2013"/>
        <v>28770.289916928727</v>
      </c>
      <c r="AV161" s="6">
        <f t="shared" ref="AV161:AX161" si="2153">AV160+(365/12)</f>
        <v>4989.3333333333339</v>
      </c>
      <c r="AW161" s="11">
        <f t="shared" si="2015"/>
        <v>28770.289916928727</v>
      </c>
      <c r="AX161" s="6">
        <f t="shared" si="2153"/>
        <v>4989.3333333333339</v>
      </c>
      <c r="AY161" s="11">
        <f t="shared" si="2016"/>
        <v>28770.289916928727</v>
      </c>
      <c r="AZ161" s="6">
        <f t="shared" ref="AZ161:BB161" si="2154">AZ160+(365/12)</f>
        <v>4989.3333333333339</v>
      </c>
      <c r="BA161" s="11">
        <f t="shared" si="2018"/>
        <v>28770.289916928727</v>
      </c>
      <c r="BB161" s="6">
        <f t="shared" si="2154"/>
        <v>4989.3333333333339</v>
      </c>
      <c r="BC161" s="11">
        <f t="shared" si="2019"/>
        <v>28770.289916928727</v>
      </c>
      <c r="BD161" s="6">
        <f t="shared" ref="BD161:BF161" si="2155">BD160+(365/12)</f>
        <v>4989.3333333333339</v>
      </c>
      <c r="BE161" s="11">
        <f t="shared" si="2021"/>
        <v>28770.289916928727</v>
      </c>
      <c r="BF161" s="6">
        <f t="shared" si="2155"/>
        <v>4989.3333333333339</v>
      </c>
      <c r="BG161" s="11">
        <f t="shared" si="2022"/>
        <v>28770.289916928727</v>
      </c>
      <c r="BH161" s="6">
        <f t="shared" ref="BH161:BJ161" si="2156">BH160+(365/12)</f>
        <v>4989.3333333333339</v>
      </c>
      <c r="BI161" s="11">
        <f t="shared" si="2024"/>
        <v>28770.289916928727</v>
      </c>
      <c r="BJ161" s="6">
        <f t="shared" si="2156"/>
        <v>4989.3333333333339</v>
      </c>
      <c r="BK161" s="11">
        <f t="shared" si="2025"/>
        <v>28770.289916928727</v>
      </c>
      <c r="BL161" s="6">
        <f t="shared" ref="BL161:BN161" si="2157">BL160+(365/12)</f>
        <v>4989.3333333333339</v>
      </c>
      <c r="BM161" s="11">
        <f t="shared" si="2027"/>
        <v>28770.289916928727</v>
      </c>
      <c r="BN161" s="6">
        <f t="shared" si="2157"/>
        <v>4989.3333333333339</v>
      </c>
      <c r="BO161" s="11">
        <f t="shared" si="2028"/>
        <v>28770.289916928727</v>
      </c>
      <c r="BP161" s="6">
        <f t="shared" ref="BP161:BR161" si="2158">BP160+(365/12)</f>
        <v>4989.3333333333339</v>
      </c>
      <c r="BQ161" s="11">
        <f t="shared" si="2030"/>
        <v>28770.289916928727</v>
      </c>
      <c r="BR161" s="6">
        <f t="shared" si="2158"/>
        <v>4989.3333333333339</v>
      </c>
      <c r="BS161" s="11">
        <f t="shared" si="2031"/>
        <v>28770.289916928727</v>
      </c>
      <c r="BT161" s="6">
        <f t="shared" ref="BT161:BV161" si="2159">BT160+(365/12)</f>
        <v>4989.3333333333339</v>
      </c>
      <c r="BU161" s="11">
        <f t="shared" si="2033"/>
        <v>28770.289916928727</v>
      </c>
      <c r="BV161" s="6">
        <f t="shared" si="2159"/>
        <v>4989.3333333333339</v>
      </c>
      <c r="BW161" s="11">
        <f t="shared" si="2034"/>
        <v>28770.289916928727</v>
      </c>
      <c r="BX161" s="6">
        <f t="shared" si="1742"/>
        <v>4989.3333333333339</v>
      </c>
      <c r="BY161" s="11">
        <f t="shared" si="2035"/>
        <v>28770.289916928727</v>
      </c>
      <c r="BZ161" s="72">
        <f t="shared" si="1742"/>
        <v>4989.3333333333339</v>
      </c>
      <c r="CA161" s="11">
        <f t="shared" si="2036"/>
        <v>28770.289916928727</v>
      </c>
      <c r="CB161" s="4"/>
    </row>
    <row r="162" spans="1:80">
      <c r="A162" s="1" t="str">
        <f t="shared" si="1970"/>
        <v/>
      </c>
      <c r="B162" s="1">
        <f t="shared" si="1796"/>
        <v>156</v>
      </c>
      <c r="C162" s="13">
        <f t="shared" si="1811"/>
        <v>0</v>
      </c>
      <c r="D162" s="2">
        <f t="shared" si="1812"/>
        <v>0</v>
      </c>
      <c r="E162" s="15">
        <f t="shared" si="1779"/>
        <v>0</v>
      </c>
      <c r="F162" s="15">
        <f t="shared" si="2133"/>
        <v>0</v>
      </c>
      <c r="G162" s="21">
        <f t="shared" si="2134"/>
        <v>0</v>
      </c>
      <c r="H162" s="23">
        <f t="shared" si="1780"/>
        <v>156</v>
      </c>
      <c r="I162" s="19">
        <f t="shared" si="1781"/>
        <v>44896.408150553238</v>
      </c>
      <c r="J162" s="22">
        <f t="shared" si="1797"/>
        <v>44896.408150553238</v>
      </c>
      <c r="K162" s="21">
        <f t="shared" si="1798"/>
        <v>5634.1251506598492</v>
      </c>
      <c r="L162" s="15">
        <f t="shared" si="1813"/>
        <v>416.66666666666669</v>
      </c>
      <c r="M162" s="15">
        <f t="shared" si="1814"/>
        <v>83.333333333333329</v>
      </c>
      <c r="N162" s="16">
        <f t="shared" si="1815"/>
        <v>166.66666666666666</v>
      </c>
      <c r="O162" s="15">
        <f t="shared" si="1816"/>
        <v>83.333333333333329</v>
      </c>
      <c r="P162" s="7">
        <f t="shared" si="2135"/>
        <v>13368.92244516597</v>
      </c>
      <c r="Q162" s="15">
        <f t="shared" si="1782"/>
        <v>35154.415067588576</v>
      </c>
      <c r="R162" s="21">
        <f t="shared" si="1783"/>
        <v>28770.289916928727</v>
      </c>
      <c r="S162" s="4"/>
      <c r="T162" s="6">
        <f t="shared" si="1817"/>
        <v>5019.7500000000009</v>
      </c>
      <c r="U162" s="10"/>
      <c r="V162" s="6">
        <f t="shared" si="1817"/>
        <v>5019.7500000000009</v>
      </c>
      <c r="X162" s="6">
        <f t="shared" si="1817"/>
        <v>5019.7500000000009</v>
      </c>
      <c r="Z162" s="6">
        <f t="shared" si="1818"/>
        <v>5019.7500000000009</v>
      </c>
      <c r="AB162" s="6">
        <f t="shared" ref="AB162:AD162" si="2160">AB161+(365/12)</f>
        <v>5019.7500000000009</v>
      </c>
      <c r="AD162" s="6">
        <f t="shared" si="2160"/>
        <v>5019.7500000000009</v>
      </c>
      <c r="AF162" s="6">
        <f t="shared" ref="AF162:AH162" si="2161">AF161+(365/12)</f>
        <v>5019.7500000000009</v>
      </c>
      <c r="AH162" s="6">
        <f t="shared" si="2161"/>
        <v>5019.7500000000009</v>
      </c>
      <c r="AJ162" s="6">
        <f t="shared" ref="AJ162:AL162" si="2162">AJ161+(365/12)</f>
        <v>5019.7500000000009</v>
      </c>
      <c r="AL162" s="6">
        <f t="shared" si="2162"/>
        <v>5019.7500000000009</v>
      </c>
      <c r="AN162" s="6">
        <f t="shared" ref="AN162:AP162" si="2163">AN161+(365/12)</f>
        <v>5019.7500000000009</v>
      </c>
      <c r="AP162" s="6">
        <f t="shared" si="2163"/>
        <v>5019.7500000000009</v>
      </c>
      <c r="AR162" s="6">
        <f t="shared" ref="AR162:AT162" si="2164">AR161+(365/12)</f>
        <v>5019.7500000000009</v>
      </c>
      <c r="AS162" s="11">
        <f t="shared" si="2012"/>
        <v>28770.289916928727</v>
      </c>
      <c r="AT162" s="6">
        <f t="shared" si="2164"/>
        <v>5019.7500000000009</v>
      </c>
      <c r="AU162" s="11">
        <f t="shared" si="2013"/>
        <v>28770.289916928727</v>
      </c>
      <c r="AV162" s="6">
        <f t="shared" ref="AV162:AX162" si="2165">AV161+(365/12)</f>
        <v>5019.7500000000009</v>
      </c>
      <c r="AW162" s="11">
        <f t="shared" si="2015"/>
        <v>28770.289916928727</v>
      </c>
      <c r="AX162" s="6">
        <f t="shared" si="2165"/>
        <v>5019.7500000000009</v>
      </c>
      <c r="AY162" s="11">
        <f t="shared" si="2016"/>
        <v>28770.289916928727</v>
      </c>
      <c r="AZ162" s="6">
        <f t="shared" ref="AZ162:BB162" si="2166">AZ161+(365/12)</f>
        <v>5019.7500000000009</v>
      </c>
      <c r="BA162" s="11">
        <f t="shared" si="2018"/>
        <v>28770.289916928727</v>
      </c>
      <c r="BB162" s="6">
        <f t="shared" si="2166"/>
        <v>5019.7500000000009</v>
      </c>
      <c r="BC162" s="11">
        <f t="shared" si="2019"/>
        <v>28770.289916928727</v>
      </c>
      <c r="BD162" s="6">
        <f t="shared" ref="BD162:BF162" si="2167">BD161+(365/12)</f>
        <v>5019.7500000000009</v>
      </c>
      <c r="BE162" s="11">
        <f t="shared" si="2021"/>
        <v>28770.289916928727</v>
      </c>
      <c r="BF162" s="6">
        <f t="shared" si="2167"/>
        <v>5019.7500000000009</v>
      </c>
      <c r="BG162" s="11">
        <f t="shared" si="2022"/>
        <v>28770.289916928727</v>
      </c>
      <c r="BH162" s="6">
        <f t="shared" ref="BH162:BJ162" si="2168">BH161+(365/12)</f>
        <v>5019.7500000000009</v>
      </c>
      <c r="BI162" s="11">
        <f t="shared" si="2024"/>
        <v>28770.289916928727</v>
      </c>
      <c r="BJ162" s="6">
        <f t="shared" si="2168"/>
        <v>5019.7500000000009</v>
      </c>
      <c r="BK162" s="11">
        <f t="shared" si="2025"/>
        <v>28770.289916928727</v>
      </c>
      <c r="BL162" s="6">
        <f t="shared" ref="BL162:BN162" si="2169">BL161+(365/12)</f>
        <v>5019.7500000000009</v>
      </c>
      <c r="BM162" s="11">
        <f t="shared" si="2027"/>
        <v>28770.289916928727</v>
      </c>
      <c r="BN162" s="6">
        <f t="shared" si="2169"/>
        <v>5019.7500000000009</v>
      </c>
      <c r="BO162" s="11">
        <f t="shared" si="2028"/>
        <v>28770.289916928727</v>
      </c>
      <c r="BP162" s="6">
        <f t="shared" ref="BP162:BR162" si="2170">BP161+(365/12)</f>
        <v>5019.7500000000009</v>
      </c>
      <c r="BQ162" s="11">
        <f t="shared" si="2030"/>
        <v>28770.289916928727</v>
      </c>
      <c r="BR162" s="6">
        <f t="shared" si="2170"/>
        <v>5019.7500000000009</v>
      </c>
      <c r="BS162" s="11">
        <f t="shared" si="2031"/>
        <v>28770.289916928727</v>
      </c>
      <c r="BT162" s="6">
        <f t="shared" ref="BT162:BV162" si="2171">BT161+(365/12)</f>
        <v>5019.7500000000009</v>
      </c>
      <c r="BU162" s="11">
        <f t="shared" si="2033"/>
        <v>28770.289916928727</v>
      </c>
      <c r="BV162" s="6">
        <f t="shared" si="2171"/>
        <v>5019.7500000000009</v>
      </c>
      <c r="BW162" s="11">
        <f t="shared" si="2034"/>
        <v>28770.289916928727</v>
      </c>
      <c r="BX162" s="6">
        <f t="shared" si="1742"/>
        <v>5019.7500000000009</v>
      </c>
      <c r="BY162" s="11">
        <f t="shared" si="2035"/>
        <v>28770.289916928727</v>
      </c>
      <c r="BZ162" s="72">
        <f t="shared" si="1742"/>
        <v>5019.7500000000009</v>
      </c>
      <c r="CA162" s="11">
        <f t="shared" si="2036"/>
        <v>28770.289916928727</v>
      </c>
      <c r="CB162" s="4"/>
    </row>
    <row r="163" spans="1:80">
      <c r="A163" s="18">
        <f t="shared" si="1970"/>
        <v>14</v>
      </c>
      <c r="B163" s="18">
        <f t="shared" si="1796"/>
        <v>157</v>
      </c>
      <c r="C163" s="19">
        <f t="shared" si="1811"/>
        <v>0</v>
      </c>
      <c r="D163" s="22">
        <f t="shared" si="1812"/>
        <v>0</v>
      </c>
      <c r="E163" s="22">
        <f t="shared" si="1779"/>
        <v>0</v>
      </c>
      <c r="F163" s="22">
        <f t="shared" si="2133"/>
        <v>0</v>
      </c>
      <c r="G163" s="23">
        <f t="shared" si="2134"/>
        <v>0</v>
      </c>
      <c r="H163" s="23">
        <f t="shared" si="1780"/>
        <v>157</v>
      </c>
      <c r="I163" s="19">
        <f t="shared" si="1781"/>
        <v>47141.228558080904</v>
      </c>
      <c r="J163" s="22">
        <f t="shared" si="1797"/>
        <v>47141.228558080904</v>
      </c>
      <c r="K163" s="23">
        <f t="shared" si="1798"/>
        <v>5690.4664021664476</v>
      </c>
      <c r="L163" s="22">
        <f t="shared" si="1813"/>
        <v>416.66666666666669</v>
      </c>
      <c r="M163" s="22">
        <f t="shared" si="1814"/>
        <v>83.333333333333329</v>
      </c>
      <c r="N163" s="19">
        <f t="shared" si="1815"/>
        <v>166.66666666666666</v>
      </c>
      <c r="O163" s="22">
        <f t="shared" si="1816"/>
        <v>83.333333333333329</v>
      </c>
      <c r="P163" s="18">
        <f t="shared" si="2135"/>
        <v>14042.36856742427</v>
      </c>
      <c r="Q163" s="22">
        <f t="shared" si="1782"/>
        <v>36913.680820968002</v>
      </c>
      <c r="R163" s="23">
        <f t="shared" si="1783"/>
        <v>30473.214418801555</v>
      </c>
      <c r="S163" s="4"/>
      <c r="T163" s="6">
        <f t="shared" si="1817"/>
        <v>5050.1666666666679</v>
      </c>
      <c r="U163" s="20"/>
      <c r="V163" s="6">
        <f t="shared" si="1817"/>
        <v>5050.1666666666679</v>
      </c>
      <c r="W163" s="20"/>
      <c r="X163" s="6">
        <f t="shared" si="1817"/>
        <v>5050.1666666666679</v>
      </c>
      <c r="Y163" s="20"/>
      <c r="Z163" s="6">
        <f t="shared" si="1818"/>
        <v>5050.1666666666679</v>
      </c>
      <c r="AA163" s="20"/>
      <c r="AB163" s="6">
        <f t="shared" ref="AB163:AD163" si="2172">AB162+(365/12)</f>
        <v>5050.1666666666679</v>
      </c>
      <c r="AC163" s="20"/>
      <c r="AD163" s="6">
        <f t="shared" si="2172"/>
        <v>5050.1666666666679</v>
      </c>
      <c r="AE163" s="20"/>
      <c r="AF163" s="6">
        <f t="shared" ref="AF163:AH163" si="2173">AF162+(365/12)</f>
        <v>5050.1666666666679</v>
      </c>
      <c r="AG163" s="20"/>
      <c r="AH163" s="6">
        <f t="shared" si="2173"/>
        <v>5050.1666666666679</v>
      </c>
      <c r="AI163" s="20"/>
      <c r="AJ163" s="6">
        <f t="shared" ref="AJ163:AL163" si="2174">AJ162+(365/12)</f>
        <v>5050.1666666666679</v>
      </c>
      <c r="AK163" s="20"/>
      <c r="AL163" s="6">
        <f t="shared" si="2174"/>
        <v>5050.1666666666679</v>
      </c>
      <c r="AM163" s="20"/>
      <c r="AN163" s="6">
        <f t="shared" ref="AN163:AP163" si="2175">AN162+(365/12)</f>
        <v>5050.1666666666679</v>
      </c>
      <c r="AO163" s="20"/>
      <c r="AP163" s="6">
        <f t="shared" si="2175"/>
        <v>5050.1666666666679</v>
      </c>
      <c r="AQ163" s="20"/>
      <c r="AR163" s="6">
        <f t="shared" ref="AR163:AT163" si="2176">AR162+(365/12)</f>
        <v>5050.1666666666679</v>
      </c>
      <c r="AS163" s="20">
        <f>value*(1+appr)^(A163-1)-C163-IF((A163-1)&lt;=penaltyy,sqft*pamt,0)</f>
        <v>17261356.071965516</v>
      </c>
      <c r="AT163" s="6">
        <f t="shared" si="2176"/>
        <v>5050.1666666666679</v>
      </c>
      <c r="AU163" s="20">
        <f t="shared" ref="AU163:AU174" si="2177">R163</f>
        <v>30473.214418801555</v>
      </c>
      <c r="AV163" s="6">
        <f t="shared" ref="AV163:AX163" si="2178">AV162+(365/12)</f>
        <v>5050.1666666666679</v>
      </c>
      <c r="AW163" s="20">
        <f t="shared" ref="AW163:AW174" si="2179">R163</f>
        <v>30473.214418801555</v>
      </c>
      <c r="AX163" s="6">
        <f t="shared" si="2178"/>
        <v>5050.1666666666679</v>
      </c>
      <c r="AY163" s="20">
        <f t="shared" ref="AY163:AY174" si="2180">R163</f>
        <v>30473.214418801555</v>
      </c>
      <c r="AZ163" s="6">
        <f t="shared" ref="AZ163:BB163" si="2181">AZ162+(365/12)</f>
        <v>5050.1666666666679</v>
      </c>
      <c r="BA163" s="20">
        <f t="shared" ref="BA163:BA174" si="2182">R163</f>
        <v>30473.214418801555</v>
      </c>
      <c r="BB163" s="6">
        <f t="shared" si="2181"/>
        <v>5050.1666666666679</v>
      </c>
      <c r="BC163" s="20">
        <f t="shared" ref="BC163:BC174" si="2183">R163</f>
        <v>30473.214418801555</v>
      </c>
      <c r="BD163" s="6">
        <f t="shared" ref="BD163:BF163" si="2184">BD162+(365/12)</f>
        <v>5050.1666666666679</v>
      </c>
      <c r="BE163" s="20">
        <f t="shared" ref="BE163:BE174" si="2185">R163</f>
        <v>30473.214418801555</v>
      </c>
      <c r="BF163" s="6">
        <f t="shared" si="2184"/>
        <v>5050.1666666666679</v>
      </c>
      <c r="BG163" s="20">
        <f t="shared" ref="BG163:BG174" si="2186">R163</f>
        <v>30473.214418801555</v>
      </c>
      <c r="BH163" s="6">
        <f t="shared" ref="BH163:BJ163" si="2187">BH162+(365/12)</f>
        <v>5050.1666666666679</v>
      </c>
      <c r="BI163" s="20">
        <f t="shared" ref="BI163:BI174" si="2188">R163</f>
        <v>30473.214418801555</v>
      </c>
      <c r="BJ163" s="6">
        <f t="shared" si="2187"/>
        <v>5050.1666666666679</v>
      </c>
      <c r="BK163" s="20">
        <f t="shared" ref="BK163:BK174" si="2189">R163</f>
        <v>30473.214418801555</v>
      </c>
      <c r="BL163" s="6">
        <f t="shared" ref="BL163:BN163" si="2190">BL162+(365/12)</f>
        <v>5050.1666666666679</v>
      </c>
      <c r="BM163" s="20">
        <f t="shared" ref="BM163:BM174" si="2191">R163</f>
        <v>30473.214418801555</v>
      </c>
      <c r="BN163" s="6">
        <f t="shared" si="2190"/>
        <v>5050.1666666666679</v>
      </c>
      <c r="BO163" s="20">
        <f t="shared" ref="BO163:BO174" si="2192">R163</f>
        <v>30473.214418801555</v>
      </c>
      <c r="BP163" s="6">
        <f t="shared" ref="BP163:BR163" si="2193">BP162+(365/12)</f>
        <v>5050.1666666666679</v>
      </c>
      <c r="BQ163" s="20">
        <f t="shared" ref="BQ163:BQ174" si="2194">R163</f>
        <v>30473.214418801555</v>
      </c>
      <c r="BR163" s="6">
        <f t="shared" si="2193"/>
        <v>5050.1666666666679</v>
      </c>
      <c r="BS163" s="20">
        <f t="shared" ref="BS163:BS174" si="2195">R163</f>
        <v>30473.214418801555</v>
      </c>
      <c r="BT163" s="6">
        <f t="shared" ref="BT163:BV163" si="2196">BT162+(365/12)</f>
        <v>5050.1666666666679</v>
      </c>
      <c r="BU163" s="20">
        <f t="shared" ref="BU163:BU174" si="2197">R163</f>
        <v>30473.214418801555</v>
      </c>
      <c r="BV163" s="6">
        <f t="shared" si="2196"/>
        <v>5050.1666666666679</v>
      </c>
      <c r="BW163" s="20">
        <f t="shared" ref="BW163:BW174" si="2198">R163</f>
        <v>30473.214418801555</v>
      </c>
      <c r="BX163" s="6">
        <f t="shared" si="1742"/>
        <v>5050.1666666666679</v>
      </c>
      <c r="BY163" s="20">
        <f t="shared" ref="BY163:BY174" si="2199">R163</f>
        <v>30473.214418801555</v>
      </c>
      <c r="BZ163" s="72">
        <f t="shared" si="1742"/>
        <v>5050.1666666666679</v>
      </c>
      <c r="CA163" s="20">
        <f t="shared" ref="CA163:CA174" si="2200">R163</f>
        <v>30473.214418801555</v>
      </c>
      <c r="CB163" s="4"/>
    </row>
    <row r="164" spans="1:80">
      <c r="A164" s="1" t="str">
        <f t="shared" si="1970"/>
        <v/>
      </c>
      <c r="B164" s="1">
        <f t="shared" si="1796"/>
        <v>158</v>
      </c>
      <c r="C164" s="13">
        <f t="shared" si="1811"/>
        <v>0</v>
      </c>
      <c r="D164" s="2">
        <f t="shared" si="1812"/>
        <v>0</v>
      </c>
      <c r="E164" s="15">
        <f t="shared" si="1779"/>
        <v>0</v>
      </c>
      <c r="F164" s="15">
        <f t="shared" si="2133"/>
        <v>0</v>
      </c>
      <c r="G164" s="21">
        <f t="shared" si="2134"/>
        <v>0</v>
      </c>
      <c r="H164" s="23">
        <f t="shared" si="1780"/>
        <v>158</v>
      </c>
      <c r="I164" s="19">
        <f t="shared" si="1781"/>
        <v>47141.228558080904</v>
      </c>
      <c r="J164" s="22">
        <f t="shared" si="1797"/>
        <v>47141.228558080904</v>
      </c>
      <c r="K164" s="21">
        <f t="shared" si="1798"/>
        <v>5690.4664021664476</v>
      </c>
      <c r="L164" s="15">
        <f t="shared" si="1813"/>
        <v>416.66666666666669</v>
      </c>
      <c r="M164" s="15">
        <f t="shared" si="1814"/>
        <v>83.333333333333329</v>
      </c>
      <c r="N164" s="16">
        <f t="shared" si="1815"/>
        <v>166.66666666666666</v>
      </c>
      <c r="O164" s="15">
        <f t="shared" si="1816"/>
        <v>83.333333333333329</v>
      </c>
      <c r="P164" s="7">
        <f t="shared" si="2135"/>
        <v>14042.36856742427</v>
      </c>
      <c r="Q164" s="15">
        <f t="shared" si="1782"/>
        <v>36913.680820968002</v>
      </c>
      <c r="R164" s="21">
        <f t="shared" si="1783"/>
        <v>30473.214418801555</v>
      </c>
      <c r="S164" s="4"/>
      <c r="T164" s="6">
        <f t="shared" si="1817"/>
        <v>5080.5833333333348</v>
      </c>
      <c r="U164" s="10"/>
      <c r="V164" s="6">
        <f t="shared" si="1817"/>
        <v>5080.5833333333348</v>
      </c>
      <c r="X164" s="6">
        <f t="shared" si="1817"/>
        <v>5080.5833333333348</v>
      </c>
      <c r="Z164" s="6">
        <f t="shared" si="1818"/>
        <v>5080.5833333333348</v>
      </c>
      <c r="AB164" s="6">
        <f t="shared" ref="AB164:AD164" si="2201">AB163+(365/12)</f>
        <v>5080.5833333333348</v>
      </c>
      <c r="AD164" s="6">
        <f t="shared" si="2201"/>
        <v>5080.5833333333348</v>
      </c>
      <c r="AF164" s="6">
        <f t="shared" ref="AF164:AH164" si="2202">AF163+(365/12)</f>
        <v>5080.5833333333348</v>
      </c>
      <c r="AH164" s="6">
        <f t="shared" si="2202"/>
        <v>5080.5833333333348</v>
      </c>
      <c r="AJ164" s="6">
        <f t="shared" ref="AJ164:AL164" si="2203">AJ163+(365/12)</f>
        <v>5080.5833333333348</v>
      </c>
      <c r="AL164" s="6">
        <f t="shared" si="2203"/>
        <v>5080.5833333333348</v>
      </c>
      <c r="AN164" s="6">
        <f t="shared" ref="AN164:AP164" si="2204">AN163+(365/12)</f>
        <v>5080.5833333333348</v>
      </c>
      <c r="AP164" s="6">
        <f t="shared" si="2204"/>
        <v>5080.5833333333348</v>
      </c>
      <c r="AR164" s="6">
        <f t="shared" ref="AR164:AT164" si="2205">AR163+(365/12)</f>
        <v>5080.5833333333348</v>
      </c>
      <c r="AT164" s="6">
        <f t="shared" si="2205"/>
        <v>5080.5833333333348</v>
      </c>
      <c r="AU164" s="11">
        <f t="shared" si="2177"/>
        <v>30473.214418801555</v>
      </c>
      <c r="AV164" s="6">
        <f t="shared" ref="AV164:AX164" si="2206">AV163+(365/12)</f>
        <v>5080.5833333333348</v>
      </c>
      <c r="AW164" s="11">
        <f t="shared" si="2179"/>
        <v>30473.214418801555</v>
      </c>
      <c r="AX164" s="6">
        <f t="shared" si="2206"/>
        <v>5080.5833333333348</v>
      </c>
      <c r="AY164" s="11">
        <f t="shared" si="2180"/>
        <v>30473.214418801555</v>
      </c>
      <c r="AZ164" s="6">
        <f t="shared" ref="AZ164:BB164" si="2207">AZ163+(365/12)</f>
        <v>5080.5833333333348</v>
      </c>
      <c r="BA164" s="11">
        <f t="shared" si="2182"/>
        <v>30473.214418801555</v>
      </c>
      <c r="BB164" s="6">
        <f t="shared" si="2207"/>
        <v>5080.5833333333348</v>
      </c>
      <c r="BC164" s="11">
        <f t="shared" si="2183"/>
        <v>30473.214418801555</v>
      </c>
      <c r="BD164" s="6">
        <f t="shared" ref="BD164:BF164" si="2208">BD163+(365/12)</f>
        <v>5080.5833333333348</v>
      </c>
      <c r="BE164" s="11">
        <f t="shared" si="2185"/>
        <v>30473.214418801555</v>
      </c>
      <c r="BF164" s="6">
        <f t="shared" si="2208"/>
        <v>5080.5833333333348</v>
      </c>
      <c r="BG164" s="11">
        <f t="shared" si="2186"/>
        <v>30473.214418801555</v>
      </c>
      <c r="BH164" s="6">
        <f t="shared" ref="BH164:BJ164" si="2209">BH163+(365/12)</f>
        <v>5080.5833333333348</v>
      </c>
      <c r="BI164" s="11">
        <f t="shared" si="2188"/>
        <v>30473.214418801555</v>
      </c>
      <c r="BJ164" s="6">
        <f t="shared" si="2209"/>
        <v>5080.5833333333348</v>
      </c>
      <c r="BK164" s="11">
        <f t="shared" si="2189"/>
        <v>30473.214418801555</v>
      </c>
      <c r="BL164" s="6">
        <f t="shared" ref="BL164:BN164" si="2210">BL163+(365/12)</f>
        <v>5080.5833333333348</v>
      </c>
      <c r="BM164" s="11">
        <f t="shared" si="2191"/>
        <v>30473.214418801555</v>
      </c>
      <c r="BN164" s="6">
        <f t="shared" si="2210"/>
        <v>5080.5833333333348</v>
      </c>
      <c r="BO164" s="11">
        <f t="shared" si="2192"/>
        <v>30473.214418801555</v>
      </c>
      <c r="BP164" s="6">
        <f t="shared" ref="BP164:BR164" si="2211">BP163+(365/12)</f>
        <v>5080.5833333333348</v>
      </c>
      <c r="BQ164" s="11">
        <f t="shared" si="2194"/>
        <v>30473.214418801555</v>
      </c>
      <c r="BR164" s="6">
        <f t="shared" si="2211"/>
        <v>5080.5833333333348</v>
      </c>
      <c r="BS164" s="11">
        <f t="shared" si="2195"/>
        <v>30473.214418801555</v>
      </c>
      <c r="BT164" s="6">
        <f t="shared" ref="BT164:BV164" si="2212">BT163+(365/12)</f>
        <v>5080.5833333333348</v>
      </c>
      <c r="BU164" s="11">
        <f t="shared" si="2197"/>
        <v>30473.214418801555</v>
      </c>
      <c r="BV164" s="6">
        <f t="shared" si="2212"/>
        <v>5080.5833333333348</v>
      </c>
      <c r="BW164" s="11">
        <f t="shared" si="2198"/>
        <v>30473.214418801555</v>
      </c>
      <c r="BX164" s="6">
        <f t="shared" si="1742"/>
        <v>5080.5833333333348</v>
      </c>
      <c r="BY164" s="11">
        <f t="shared" si="2199"/>
        <v>30473.214418801555</v>
      </c>
      <c r="BZ164" s="72">
        <f t="shared" si="1742"/>
        <v>5080.5833333333348</v>
      </c>
      <c r="CA164" s="11">
        <f t="shared" si="2200"/>
        <v>30473.214418801555</v>
      </c>
      <c r="CB164" s="4"/>
    </row>
    <row r="165" spans="1:80">
      <c r="A165" s="1" t="str">
        <f t="shared" si="1970"/>
        <v/>
      </c>
      <c r="B165" s="1">
        <f t="shared" si="1796"/>
        <v>159</v>
      </c>
      <c r="C165" s="13">
        <f t="shared" si="1811"/>
        <v>0</v>
      </c>
      <c r="D165" s="2">
        <f t="shared" si="1812"/>
        <v>0</v>
      </c>
      <c r="E165" s="15">
        <f t="shared" si="1779"/>
        <v>0</v>
      </c>
      <c r="F165" s="15">
        <f t="shared" si="2133"/>
        <v>0</v>
      </c>
      <c r="G165" s="21">
        <f t="shared" si="2134"/>
        <v>0</v>
      </c>
      <c r="H165" s="23">
        <f t="shared" si="1780"/>
        <v>159</v>
      </c>
      <c r="I165" s="19">
        <f t="shared" si="1781"/>
        <v>47141.228558080904</v>
      </c>
      <c r="J165" s="22">
        <f t="shared" si="1797"/>
        <v>47141.228558080904</v>
      </c>
      <c r="K165" s="21">
        <f t="shared" si="1798"/>
        <v>5690.4664021664476</v>
      </c>
      <c r="L165" s="15">
        <f t="shared" si="1813"/>
        <v>416.66666666666669</v>
      </c>
      <c r="M165" s="15">
        <f t="shared" si="1814"/>
        <v>83.333333333333329</v>
      </c>
      <c r="N165" s="16">
        <f t="shared" si="1815"/>
        <v>166.66666666666666</v>
      </c>
      <c r="O165" s="15">
        <f t="shared" si="1816"/>
        <v>83.333333333333329</v>
      </c>
      <c r="P165" s="7">
        <f t="shared" si="2135"/>
        <v>14042.36856742427</v>
      </c>
      <c r="Q165" s="15">
        <f t="shared" si="1782"/>
        <v>36913.680820968002</v>
      </c>
      <c r="R165" s="21">
        <f t="shared" si="1783"/>
        <v>30473.214418801555</v>
      </c>
      <c r="S165" s="4"/>
      <c r="T165" s="6">
        <f t="shared" si="1817"/>
        <v>5111.0000000000018</v>
      </c>
      <c r="U165" s="10"/>
      <c r="V165" s="6">
        <f t="shared" si="1817"/>
        <v>5111.0000000000018</v>
      </c>
      <c r="X165" s="6">
        <f t="shared" si="1817"/>
        <v>5111.0000000000018</v>
      </c>
      <c r="Z165" s="6">
        <f t="shared" si="1818"/>
        <v>5111.0000000000018</v>
      </c>
      <c r="AB165" s="6">
        <f t="shared" ref="AB165:AD165" si="2213">AB164+(365/12)</f>
        <v>5111.0000000000018</v>
      </c>
      <c r="AD165" s="6">
        <f t="shared" si="2213"/>
        <v>5111.0000000000018</v>
      </c>
      <c r="AF165" s="6">
        <f t="shared" ref="AF165:AH165" si="2214">AF164+(365/12)</f>
        <v>5111.0000000000018</v>
      </c>
      <c r="AH165" s="6">
        <f t="shared" si="2214"/>
        <v>5111.0000000000018</v>
      </c>
      <c r="AJ165" s="6">
        <f t="shared" ref="AJ165:AL165" si="2215">AJ164+(365/12)</f>
        <v>5111.0000000000018</v>
      </c>
      <c r="AL165" s="6">
        <f t="shared" si="2215"/>
        <v>5111.0000000000018</v>
      </c>
      <c r="AN165" s="6">
        <f t="shared" ref="AN165:AP165" si="2216">AN164+(365/12)</f>
        <v>5111.0000000000018</v>
      </c>
      <c r="AP165" s="6">
        <f t="shared" si="2216"/>
        <v>5111.0000000000018</v>
      </c>
      <c r="AR165" s="6">
        <f t="shared" ref="AR165:AT165" si="2217">AR164+(365/12)</f>
        <v>5111.0000000000018</v>
      </c>
      <c r="AT165" s="6">
        <f t="shared" si="2217"/>
        <v>5111.0000000000018</v>
      </c>
      <c r="AU165" s="11">
        <f t="shared" si="2177"/>
        <v>30473.214418801555</v>
      </c>
      <c r="AV165" s="6">
        <f t="shared" ref="AV165:AX165" si="2218">AV164+(365/12)</f>
        <v>5111.0000000000018</v>
      </c>
      <c r="AW165" s="11">
        <f t="shared" si="2179"/>
        <v>30473.214418801555</v>
      </c>
      <c r="AX165" s="6">
        <f t="shared" si="2218"/>
        <v>5111.0000000000018</v>
      </c>
      <c r="AY165" s="11">
        <f t="shared" si="2180"/>
        <v>30473.214418801555</v>
      </c>
      <c r="AZ165" s="6">
        <f t="shared" ref="AZ165:BB165" si="2219">AZ164+(365/12)</f>
        <v>5111.0000000000018</v>
      </c>
      <c r="BA165" s="11">
        <f t="shared" si="2182"/>
        <v>30473.214418801555</v>
      </c>
      <c r="BB165" s="6">
        <f t="shared" si="2219"/>
        <v>5111.0000000000018</v>
      </c>
      <c r="BC165" s="11">
        <f t="shared" si="2183"/>
        <v>30473.214418801555</v>
      </c>
      <c r="BD165" s="6">
        <f t="shared" ref="BD165:BF165" si="2220">BD164+(365/12)</f>
        <v>5111.0000000000018</v>
      </c>
      <c r="BE165" s="11">
        <f t="shared" si="2185"/>
        <v>30473.214418801555</v>
      </c>
      <c r="BF165" s="6">
        <f t="shared" si="2220"/>
        <v>5111.0000000000018</v>
      </c>
      <c r="BG165" s="11">
        <f t="shared" si="2186"/>
        <v>30473.214418801555</v>
      </c>
      <c r="BH165" s="6">
        <f t="shared" ref="BH165:BJ165" si="2221">BH164+(365/12)</f>
        <v>5111.0000000000018</v>
      </c>
      <c r="BI165" s="11">
        <f t="shared" si="2188"/>
        <v>30473.214418801555</v>
      </c>
      <c r="BJ165" s="6">
        <f t="shared" si="2221"/>
        <v>5111.0000000000018</v>
      </c>
      <c r="BK165" s="11">
        <f t="shared" si="2189"/>
        <v>30473.214418801555</v>
      </c>
      <c r="BL165" s="6">
        <f t="shared" ref="BL165:BN165" si="2222">BL164+(365/12)</f>
        <v>5111.0000000000018</v>
      </c>
      <c r="BM165" s="11">
        <f t="shared" si="2191"/>
        <v>30473.214418801555</v>
      </c>
      <c r="BN165" s="6">
        <f t="shared" si="2222"/>
        <v>5111.0000000000018</v>
      </c>
      <c r="BO165" s="11">
        <f t="shared" si="2192"/>
        <v>30473.214418801555</v>
      </c>
      <c r="BP165" s="6">
        <f t="shared" ref="BP165:BR165" si="2223">BP164+(365/12)</f>
        <v>5111.0000000000018</v>
      </c>
      <c r="BQ165" s="11">
        <f t="shared" si="2194"/>
        <v>30473.214418801555</v>
      </c>
      <c r="BR165" s="6">
        <f t="shared" si="2223"/>
        <v>5111.0000000000018</v>
      </c>
      <c r="BS165" s="11">
        <f t="shared" si="2195"/>
        <v>30473.214418801555</v>
      </c>
      <c r="BT165" s="6">
        <f t="shared" ref="BT165:BV165" si="2224">BT164+(365/12)</f>
        <v>5111.0000000000018</v>
      </c>
      <c r="BU165" s="11">
        <f t="shared" si="2197"/>
        <v>30473.214418801555</v>
      </c>
      <c r="BV165" s="6">
        <f t="shared" si="2224"/>
        <v>5111.0000000000018</v>
      </c>
      <c r="BW165" s="11">
        <f t="shared" si="2198"/>
        <v>30473.214418801555</v>
      </c>
      <c r="BX165" s="6">
        <f t="shared" si="1742"/>
        <v>5111.0000000000018</v>
      </c>
      <c r="BY165" s="11">
        <f t="shared" si="2199"/>
        <v>30473.214418801555</v>
      </c>
      <c r="BZ165" s="72">
        <f t="shared" si="1742"/>
        <v>5111.0000000000018</v>
      </c>
      <c r="CA165" s="11">
        <f t="shared" si="2200"/>
        <v>30473.214418801555</v>
      </c>
      <c r="CB165" s="4"/>
    </row>
    <row r="166" spans="1:80">
      <c r="A166" s="1" t="str">
        <f t="shared" si="1970"/>
        <v/>
      </c>
      <c r="B166" s="1">
        <f t="shared" si="1796"/>
        <v>160</v>
      </c>
      <c r="C166" s="13">
        <f t="shared" si="1811"/>
        <v>0</v>
      </c>
      <c r="D166" s="2">
        <f t="shared" si="1812"/>
        <v>0</v>
      </c>
      <c r="E166" s="15">
        <f t="shared" si="1779"/>
        <v>0</v>
      </c>
      <c r="F166" s="15">
        <f t="shared" si="2133"/>
        <v>0</v>
      </c>
      <c r="G166" s="21">
        <f t="shared" si="2134"/>
        <v>0</v>
      </c>
      <c r="H166" s="23">
        <f t="shared" si="1780"/>
        <v>160</v>
      </c>
      <c r="I166" s="19">
        <f t="shared" si="1781"/>
        <v>47141.228558080904</v>
      </c>
      <c r="J166" s="22">
        <f t="shared" si="1797"/>
        <v>47141.228558080904</v>
      </c>
      <c r="K166" s="21">
        <f t="shared" si="1798"/>
        <v>5690.4664021664476</v>
      </c>
      <c r="L166" s="15">
        <f t="shared" si="1813"/>
        <v>416.66666666666669</v>
      </c>
      <c r="M166" s="15">
        <f t="shared" si="1814"/>
        <v>83.333333333333329</v>
      </c>
      <c r="N166" s="16">
        <f t="shared" si="1815"/>
        <v>166.66666666666666</v>
      </c>
      <c r="O166" s="15">
        <f t="shared" si="1816"/>
        <v>83.333333333333329</v>
      </c>
      <c r="P166" s="7">
        <f t="shared" si="2135"/>
        <v>14042.36856742427</v>
      </c>
      <c r="Q166" s="15">
        <f t="shared" si="1782"/>
        <v>36913.680820968002</v>
      </c>
      <c r="R166" s="21">
        <f t="shared" si="1783"/>
        <v>30473.214418801555</v>
      </c>
      <c r="S166" s="4"/>
      <c r="T166" s="6">
        <f t="shared" si="1817"/>
        <v>5141.4166666666688</v>
      </c>
      <c r="U166" s="10"/>
      <c r="V166" s="6">
        <f t="shared" si="1817"/>
        <v>5141.4166666666688</v>
      </c>
      <c r="X166" s="6">
        <f t="shared" si="1817"/>
        <v>5141.4166666666688</v>
      </c>
      <c r="Z166" s="6">
        <f t="shared" si="1818"/>
        <v>5141.4166666666688</v>
      </c>
      <c r="AB166" s="6">
        <f t="shared" ref="AB166:AD166" si="2225">AB165+(365/12)</f>
        <v>5141.4166666666688</v>
      </c>
      <c r="AD166" s="6">
        <f t="shared" si="2225"/>
        <v>5141.4166666666688</v>
      </c>
      <c r="AF166" s="6">
        <f t="shared" ref="AF166:AH166" si="2226">AF165+(365/12)</f>
        <v>5141.4166666666688</v>
      </c>
      <c r="AH166" s="6">
        <f t="shared" si="2226"/>
        <v>5141.4166666666688</v>
      </c>
      <c r="AJ166" s="6">
        <f t="shared" ref="AJ166:AL166" si="2227">AJ165+(365/12)</f>
        <v>5141.4166666666688</v>
      </c>
      <c r="AL166" s="6">
        <f t="shared" si="2227"/>
        <v>5141.4166666666688</v>
      </c>
      <c r="AN166" s="6">
        <f t="shared" ref="AN166:AP166" si="2228">AN165+(365/12)</f>
        <v>5141.4166666666688</v>
      </c>
      <c r="AP166" s="6">
        <f t="shared" si="2228"/>
        <v>5141.4166666666688</v>
      </c>
      <c r="AR166" s="6">
        <f t="shared" ref="AR166:AT166" si="2229">AR165+(365/12)</f>
        <v>5141.4166666666688</v>
      </c>
      <c r="AT166" s="6">
        <f t="shared" si="2229"/>
        <v>5141.4166666666688</v>
      </c>
      <c r="AU166" s="11">
        <f t="shared" si="2177"/>
        <v>30473.214418801555</v>
      </c>
      <c r="AV166" s="6">
        <f t="shared" ref="AV166:AX166" si="2230">AV165+(365/12)</f>
        <v>5141.4166666666688</v>
      </c>
      <c r="AW166" s="11">
        <f t="shared" si="2179"/>
        <v>30473.214418801555</v>
      </c>
      <c r="AX166" s="6">
        <f t="shared" si="2230"/>
        <v>5141.4166666666688</v>
      </c>
      <c r="AY166" s="11">
        <f t="shared" si="2180"/>
        <v>30473.214418801555</v>
      </c>
      <c r="AZ166" s="6">
        <f t="shared" ref="AZ166:BB166" si="2231">AZ165+(365/12)</f>
        <v>5141.4166666666688</v>
      </c>
      <c r="BA166" s="11">
        <f t="shared" si="2182"/>
        <v>30473.214418801555</v>
      </c>
      <c r="BB166" s="6">
        <f t="shared" si="2231"/>
        <v>5141.4166666666688</v>
      </c>
      <c r="BC166" s="11">
        <f t="shared" si="2183"/>
        <v>30473.214418801555</v>
      </c>
      <c r="BD166" s="6">
        <f t="shared" ref="BD166:BF166" si="2232">BD165+(365/12)</f>
        <v>5141.4166666666688</v>
      </c>
      <c r="BE166" s="11">
        <f t="shared" si="2185"/>
        <v>30473.214418801555</v>
      </c>
      <c r="BF166" s="6">
        <f t="shared" si="2232"/>
        <v>5141.4166666666688</v>
      </c>
      <c r="BG166" s="11">
        <f t="shared" si="2186"/>
        <v>30473.214418801555</v>
      </c>
      <c r="BH166" s="6">
        <f t="shared" ref="BH166:BJ166" si="2233">BH165+(365/12)</f>
        <v>5141.4166666666688</v>
      </c>
      <c r="BI166" s="11">
        <f t="shared" si="2188"/>
        <v>30473.214418801555</v>
      </c>
      <c r="BJ166" s="6">
        <f t="shared" si="2233"/>
        <v>5141.4166666666688</v>
      </c>
      <c r="BK166" s="11">
        <f t="shared" si="2189"/>
        <v>30473.214418801555</v>
      </c>
      <c r="BL166" s="6">
        <f t="shared" ref="BL166:BN166" si="2234">BL165+(365/12)</f>
        <v>5141.4166666666688</v>
      </c>
      <c r="BM166" s="11">
        <f t="shared" si="2191"/>
        <v>30473.214418801555</v>
      </c>
      <c r="BN166" s="6">
        <f t="shared" si="2234"/>
        <v>5141.4166666666688</v>
      </c>
      <c r="BO166" s="11">
        <f t="shared" si="2192"/>
        <v>30473.214418801555</v>
      </c>
      <c r="BP166" s="6">
        <f t="shared" ref="BP166:BR166" si="2235">BP165+(365/12)</f>
        <v>5141.4166666666688</v>
      </c>
      <c r="BQ166" s="11">
        <f t="shared" si="2194"/>
        <v>30473.214418801555</v>
      </c>
      <c r="BR166" s="6">
        <f t="shared" si="2235"/>
        <v>5141.4166666666688</v>
      </c>
      <c r="BS166" s="11">
        <f t="shared" si="2195"/>
        <v>30473.214418801555</v>
      </c>
      <c r="BT166" s="6">
        <f t="shared" ref="BT166:BV166" si="2236">BT165+(365/12)</f>
        <v>5141.4166666666688</v>
      </c>
      <c r="BU166" s="11">
        <f t="shared" si="2197"/>
        <v>30473.214418801555</v>
      </c>
      <c r="BV166" s="6">
        <f t="shared" si="2236"/>
        <v>5141.4166666666688</v>
      </c>
      <c r="BW166" s="11">
        <f t="shared" si="2198"/>
        <v>30473.214418801555</v>
      </c>
      <c r="BX166" s="6">
        <f t="shared" si="1742"/>
        <v>5141.4166666666688</v>
      </c>
      <c r="BY166" s="11">
        <f t="shared" si="2199"/>
        <v>30473.214418801555</v>
      </c>
      <c r="BZ166" s="72">
        <f t="shared" si="1742"/>
        <v>5141.4166666666688</v>
      </c>
      <c r="CA166" s="11">
        <f t="shared" si="2200"/>
        <v>30473.214418801555</v>
      </c>
      <c r="CB166" s="4"/>
    </row>
    <row r="167" spans="1:80">
      <c r="A167" s="1" t="str">
        <f t="shared" si="1970"/>
        <v/>
      </c>
      <c r="B167" s="1">
        <f t="shared" si="1796"/>
        <v>161</v>
      </c>
      <c r="C167" s="13">
        <f t="shared" si="1811"/>
        <v>0</v>
      </c>
      <c r="D167" s="2">
        <f t="shared" si="1812"/>
        <v>0</v>
      </c>
      <c r="E167" s="15">
        <f t="shared" si="1779"/>
        <v>0</v>
      </c>
      <c r="F167" s="15">
        <f t="shared" si="2133"/>
        <v>0</v>
      </c>
      <c r="G167" s="21">
        <f t="shared" si="2134"/>
        <v>0</v>
      </c>
      <c r="H167" s="23">
        <f t="shared" si="1780"/>
        <v>161</v>
      </c>
      <c r="I167" s="19">
        <f t="shared" si="1781"/>
        <v>47141.228558080904</v>
      </c>
      <c r="J167" s="22">
        <f t="shared" si="1797"/>
        <v>47141.228558080904</v>
      </c>
      <c r="K167" s="21">
        <f t="shared" si="1798"/>
        <v>5690.4664021664476</v>
      </c>
      <c r="L167" s="15">
        <f t="shared" si="1813"/>
        <v>416.66666666666669</v>
      </c>
      <c r="M167" s="15">
        <f t="shared" si="1814"/>
        <v>83.333333333333329</v>
      </c>
      <c r="N167" s="16">
        <f t="shared" si="1815"/>
        <v>166.66666666666666</v>
      </c>
      <c r="O167" s="15">
        <f t="shared" si="1816"/>
        <v>83.333333333333329</v>
      </c>
      <c r="P167" s="7">
        <f t="shared" si="2135"/>
        <v>14042.36856742427</v>
      </c>
      <c r="Q167" s="15">
        <f t="shared" si="1782"/>
        <v>36913.680820968002</v>
      </c>
      <c r="R167" s="21">
        <f t="shared" si="1783"/>
        <v>30473.214418801555</v>
      </c>
      <c r="S167" s="4"/>
      <c r="T167" s="6">
        <f t="shared" si="1817"/>
        <v>5171.8333333333358</v>
      </c>
      <c r="U167" s="10"/>
      <c r="V167" s="6">
        <f t="shared" si="1817"/>
        <v>5171.8333333333358</v>
      </c>
      <c r="X167" s="6">
        <f t="shared" si="1817"/>
        <v>5171.8333333333358</v>
      </c>
      <c r="Z167" s="6">
        <f t="shared" si="1818"/>
        <v>5171.8333333333358</v>
      </c>
      <c r="AB167" s="6">
        <f t="shared" ref="AB167:AD167" si="2237">AB166+(365/12)</f>
        <v>5171.8333333333358</v>
      </c>
      <c r="AD167" s="6">
        <f t="shared" si="2237"/>
        <v>5171.8333333333358</v>
      </c>
      <c r="AF167" s="6">
        <f t="shared" ref="AF167:AH167" si="2238">AF166+(365/12)</f>
        <v>5171.8333333333358</v>
      </c>
      <c r="AH167" s="6">
        <f t="shared" si="2238"/>
        <v>5171.8333333333358</v>
      </c>
      <c r="AJ167" s="6">
        <f t="shared" ref="AJ167:AL167" si="2239">AJ166+(365/12)</f>
        <v>5171.8333333333358</v>
      </c>
      <c r="AL167" s="6">
        <f t="shared" si="2239"/>
        <v>5171.8333333333358</v>
      </c>
      <c r="AN167" s="6">
        <f t="shared" ref="AN167:AP167" si="2240">AN166+(365/12)</f>
        <v>5171.8333333333358</v>
      </c>
      <c r="AP167" s="6">
        <f t="shared" si="2240"/>
        <v>5171.8333333333358</v>
      </c>
      <c r="AR167" s="6">
        <f t="shared" ref="AR167:AT167" si="2241">AR166+(365/12)</f>
        <v>5171.8333333333358</v>
      </c>
      <c r="AT167" s="6">
        <f t="shared" si="2241"/>
        <v>5171.8333333333358</v>
      </c>
      <c r="AU167" s="11">
        <f t="shared" si="2177"/>
        <v>30473.214418801555</v>
      </c>
      <c r="AV167" s="6">
        <f t="shared" ref="AV167:AX167" si="2242">AV166+(365/12)</f>
        <v>5171.8333333333358</v>
      </c>
      <c r="AW167" s="11">
        <f t="shared" si="2179"/>
        <v>30473.214418801555</v>
      </c>
      <c r="AX167" s="6">
        <f t="shared" si="2242"/>
        <v>5171.8333333333358</v>
      </c>
      <c r="AY167" s="11">
        <f t="shared" si="2180"/>
        <v>30473.214418801555</v>
      </c>
      <c r="AZ167" s="6">
        <f t="shared" ref="AZ167:BB167" si="2243">AZ166+(365/12)</f>
        <v>5171.8333333333358</v>
      </c>
      <c r="BA167" s="11">
        <f t="shared" si="2182"/>
        <v>30473.214418801555</v>
      </c>
      <c r="BB167" s="6">
        <f t="shared" si="2243"/>
        <v>5171.8333333333358</v>
      </c>
      <c r="BC167" s="11">
        <f t="shared" si="2183"/>
        <v>30473.214418801555</v>
      </c>
      <c r="BD167" s="6">
        <f t="shared" ref="BD167:BF167" si="2244">BD166+(365/12)</f>
        <v>5171.8333333333358</v>
      </c>
      <c r="BE167" s="11">
        <f t="shared" si="2185"/>
        <v>30473.214418801555</v>
      </c>
      <c r="BF167" s="6">
        <f t="shared" si="2244"/>
        <v>5171.8333333333358</v>
      </c>
      <c r="BG167" s="11">
        <f t="shared" si="2186"/>
        <v>30473.214418801555</v>
      </c>
      <c r="BH167" s="6">
        <f t="shared" ref="BH167:BJ167" si="2245">BH166+(365/12)</f>
        <v>5171.8333333333358</v>
      </c>
      <c r="BI167" s="11">
        <f t="shared" si="2188"/>
        <v>30473.214418801555</v>
      </c>
      <c r="BJ167" s="6">
        <f t="shared" si="2245"/>
        <v>5171.8333333333358</v>
      </c>
      <c r="BK167" s="11">
        <f t="shared" si="2189"/>
        <v>30473.214418801555</v>
      </c>
      <c r="BL167" s="6">
        <f t="shared" ref="BL167:BN167" si="2246">BL166+(365/12)</f>
        <v>5171.8333333333358</v>
      </c>
      <c r="BM167" s="11">
        <f t="shared" si="2191"/>
        <v>30473.214418801555</v>
      </c>
      <c r="BN167" s="6">
        <f t="shared" si="2246"/>
        <v>5171.8333333333358</v>
      </c>
      <c r="BO167" s="11">
        <f t="shared" si="2192"/>
        <v>30473.214418801555</v>
      </c>
      <c r="BP167" s="6">
        <f t="shared" ref="BP167:BR167" si="2247">BP166+(365/12)</f>
        <v>5171.8333333333358</v>
      </c>
      <c r="BQ167" s="11">
        <f t="shared" si="2194"/>
        <v>30473.214418801555</v>
      </c>
      <c r="BR167" s="6">
        <f t="shared" si="2247"/>
        <v>5171.8333333333358</v>
      </c>
      <c r="BS167" s="11">
        <f t="shared" si="2195"/>
        <v>30473.214418801555</v>
      </c>
      <c r="BT167" s="6">
        <f t="shared" ref="BT167:BV167" si="2248">BT166+(365/12)</f>
        <v>5171.8333333333358</v>
      </c>
      <c r="BU167" s="11">
        <f t="shared" si="2197"/>
        <v>30473.214418801555</v>
      </c>
      <c r="BV167" s="6">
        <f t="shared" si="2248"/>
        <v>5171.8333333333358</v>
      </c>
      <c r="BW167" s="11">
        <f t="shared" si="2198"/>
        <v>30473.214418801555</v>
      </c>
      <c r="BX167" s="6">
        <f t="shared" si="1742"/>
        <v>5171.8333333333358</v>
      </c>
      <c r="BY167" s="11">
        <f t="shared" si="2199"/>
        <v>30473.214418801555</v>
      </c>
      <c r="BZ167" s="72">
        <f t="shared" si="1742"/>
        <v>5171.8333333333358</v>
      </c>
      <c r="CA167" s="11">
        <f t="shared" si="2200"/>
        <v>30473.214418801555</v>
      </c>
      <c r="CB167" s="4"/>
    </row>
    <row r="168" spans="1:80">
      <c r="A168" s="1" t="str">
        <f t="shared" si="1970"/>
        <v/>
      </c>
      <c r="B168" s="1">
        <f t="shared" si="1796"/>
        <v>162</v>
      </c>
      <c r="C168" s="13">
        <f t="shared" si="1811"/>
        <v>0</v>
      </c>
      <c r="D168" s="2">
        <f t="shared" si="1812"/>
        <v>0</v>
      </c>
      <c r="E168" s="15">
        <f t="shared" si="1779"/>
        <v>0</v>
      </c>
      <c r="F168" s="15">
        <f t="shared" si="2133"/>
        <v>0</v>
      </c>
      <c r="G168" s="21">
        <f t="shared" si="2134"/>
        <v>0</v>
      </c>
      <c r="H168" s="23">
        <f t="shared" si="1780"/>
        <v>162</v>
      </c>
      <c r="I168" s="19">
        <f t="shared" si="1781"/>
        <v>47141.228558080904</v>
      </c>
      <c r="J168" s="22">
        <f t="shared" si="1797"/>
        <v>47141.228558080904</v>
      </c>
      <c r="K168" s="21">
        <f t="shared" si="1798"/>
        <v>5690.4664021664476</v>
      </c>
      <c r="L168" s="15">
        <f t="shared" si="1813"/>
        <v>416.66666666666669</v>
      </c>
      <c r="M168" s="15">
        <f t="shared" si="1814"/>
        <v>83.333333333333329</v>
      </c>
      <c r="N168" s="16">
        <f t="shared" si="1815"/>
        <v>166.66666666666666</v>
      </c>
      <c r="O168" s="15">
        <f t="shared" si="1816"/>
        <v>83.333333333333329</v>
      </c>
      <c r="P168" s="7">
        <f t="shared" si="2135"/>
        <v>14042.36856742427</v>
      </c>
      <c r="Q168" s="15">
        <f t="shared" si="1782"/>
        <v>36913.680820968002</v>
      </c>
      <c r="R168" s="21">
        <f t="shared" si="1783"/>
        <v>30473.214418801555</v>
      </c>
      <c r="S168" s="4"/>
      <c r="T168" s="6">
        <f t="shared" si="1817"/>
        <v>5202.2500000000027</v>
      </c>
      <c r="U168" s="10"/>
      <c r="V168" s="6">
        <f t="shared" si="1817"/>
        <v>5202.2500000000027</v>
      </c>
      <c r="X168" s="6">
        <f t="shared" si="1817"/>
        <v>5202.2500000000027</v>
      </c>
      <c r="Z168" s="6">
        <f t="shared" si="1818"/>
        <v>5202.2500000000027</v>
      </c>
      <c r="AB168" s="6">
        <f t="shared" ref="AB168:AD168" si="2249">AB167+(365/12)</f>
        <v>5202.2500000000027</v>
      </c>
      <c r="AD168" s="6">
        <f t="shared" si="2249"/>
        <v>5202.2500000000027</v>
      </c>
      <c r="AF168" s="6">
        <f t="shared" ref="AF168:AH168" si="2250">AF167+(365/12)</f>
        <v>5202.2500000000027</v>
      </c>
      <c r="AH168" s="6">
        <f t="shared" si="2250"/>
        <v>5202.2500000000027</v>
      </c>
      <c r="AJ168" s="6">
        <f t="shared" ref="AJ168:AL168" si="2251">AJ167+(365/12)</f>
        <v>5202.2500000000027</v>
      </c>
      <c r="AL168" s="6">
        <f t="shared" si="2251"/>
        <v>5202.2500000000027</v>
      </c>
      <c r="AN168" s="6">
        <f t="shared" ref="AN168:AP168" si="2252">AN167+(365/12)</f>
        <v>5202.2500000000027</v>
      </c>
      <c r="AP168" s="6">
        <f t="shared" si="2252"/>
        <v>5202.2500000000027</v>
      </c>
      <c r="AR168" s="6">
        <f t="shared" ref="AR168:AT168" si="2253">AR167+(365/12)</f>
        <v>5202.2500000000027</v>
      </c>
      <c r="AT168" s="6">
        <f t="shared" si="2253"/>
        <v>5202.2500000000027</v>
      </c>
      <c r="AU168" s="11">
        <f t="shared" si="2177"/>
        <v>30473.214418801555</v>
      </c>
      <c r="AV168" s="6">
        <f t="shared" ref="AV168:AX168" si="2254">AV167+(365/12)</f>
        <v>5202.2500000000027</v>
      </c>
      <c r="AW168" s="11">
        <f t="shared" si="2179"/>
        <v>30473.214418801555</v>
      </c>
      <c r="AX168" s="6">
        <f t="shared" si="2254"/>
        <v>5202.2500000000027</v>
      </c>
      <c r="AY168" s="11">
        <f t="shared" si="2180"/>
        <v>30473.214418801555</v>
      </c>
      <c r="AZ168" s="6">
        <f t="shared" ref="AZ168:BB168" si="2255">AZ167+(365/12)</f>
        <v>5202.2500000000027</v>
      </c>
      <c r="BA168" s="11">
        <f t="shared" si="2182"/>
        <v>30473.214418801555</v>
      </c>
      <c r="BB168" s="6">
        <f t="shared" si="2255"/>
        <v>5202.2500000000027</v>
      </c>
      <c r="BC168" s="11">
        <f t="shared" si="2183"/>
        <v>30473.214418801555</v>
      </c>
      <c r="BD168" s="6">
        <f t="shared" ref="BD168:BF168" si="2256">BD167+(365/12)</f>
        <v>5202.2500000000027</v>
      </c>
      <c r="BE168" s="11">
        <f t="shared" si="2185"/>
        <v>30473.214418801555</v>
      </c>
      <c r="BF168" s="6">
        <f t="shared" si="2256"/>
        <v>5202.2500000000027</v>
      </c>
      <c r="BG168" s="11">
        <f t="shared" si="2186"/>
        <v>30473.214418801555</v>
      </c>
      <c r="BH168" s="6">
        <f t="shared" ref="BH168:BJ168" si="2257">BH167+(365/12)</f>
        <v>5202.2500000000027</v>
      </c>
      <c r="BI168" s="11">
        <f t="shared" si="2188"/>
        <v>30473.214418801555</v>
      </c>
      <c r="BJ168" s="6">
        <f t="shared" si="2257"/>
        <v>5202.2500000000027</v>
      </c>
      <c r="BK168" s="11">
        <f t="shared" si="2189"/>
        <v>30473.214418801555</v>
      </c>
      <c r="BL168" s="6">
        <f t="shared" ref="BL168:BN168" si="2258">BL167+(365/12)</f>
        <v>5202.2500000000027</v>
      </c>
      <c r="BM168" s="11">
        <f t="shared" si="2191"/>
        <v>30473.214418801555</v>
      </c>
      <c r="BN168" s="6">
        <f t="shared" si="2258"/>
        <v>5202.2500000000027</v>
      </c>
      <c r="BO168" s="11">
        <f t="shared" si="2192"/>
        <v>30473.214418801555</v>
      </c>
      <c r="BP168" s="6">
        <f t="shared" ref="BP168:BR168" si="2259">BP167+(365/12)</f>
        <v>5202.2500000000027</v>
      </c>
      <c r="BQ168" s="11">
        <f t="shared" si="2194"/>
        <v>30473.214418801555</v>
      </c>
      <c r="BR168" s="6">
        <f t="shared" si="2259"/>
        <v>5202.2500000000027</v>
      </c>
      <c r="BS168" s="11">
        <f t="shared" si="2195"/>
        <v>30473.214418801555</v>
      </c>
      <c r="BT168" s="6">
        <f t="shared" ref="BT168:BV168" si="2260">BT167+(365/12)</f>
        <v>5202.2500000000027</v>
      </c>
      <c r="BU168" s="11">
        <f t="shared" si="2197"/>
        <v>30473.214418801555</v>
      </c>
      <c r="BV168" s="6">
        <f t="shared" si="2260"/>
        <v>5202.2500000000027</v>
      </c>
      <c r="BW168" s="11">
        <f t="shared" si="2198"/>
        <v>30473.214418801555</v>
      </c>
      <c r="BX168" s="6">
        <f t="shared" si="1742"/>
        <v>5202.2500000000027</v>
      </c>
      <c r="BY168" s="11">
        <f t="shared" si="2199"/>
        <v>30473.214418801555</v>
      </c>
      <c r="BZ168" s="72">
        <f t="shared" si="1742"/>
        <v>5202.2500000000027</v>
      </c>
      <c r="CA168" s="11">
        <f t="shared" si="2200"/>
        <v>30473.214418801555</v>
      </c>
      <c r="CB168" s="4"/>
    </row>
    <row r="169" spans="1:80">
      <c r="A169" s="1" t="str">
        <f t="shared" si="1970"/>
        <v/>
      </c>
      <c r="B169" s="1">
        <f t="shared" si="1796"/>
        <v>163</v>
      </c>
      <c r="C169" s="13">
        <f t="shared" si="1811"/>
        <v>0</v>
      </c>
      <c r="D169" s="2">
        <f t="shared" si="1812"/>
        <v>0</v>
      </c>
      <c r="E169" s="15">
        <f t="shared" si="1779"/>
        <v>0</v>
      </c>
      <c r="F169" s="15">
        <f t="shared" si="2133"/>
        <v>0</v>
      </c>
      <c r="G169" s="21">
        <f t="shared" si="2134"/>
        <v>0</v>
      </c>
      <c r="H169" s="23">
        <f t="shared" si="1780"/>
        <v>163</v>
      </c>
      <c r="I169" s="19">
        <f t="shared" si="1781"/>
        <v>47141.228558080904</v>
      </c>
      <c r="J169" s="22">
        <f t="shared" si="1797"/>
        <v>47141.228558080904</v>
      </c>
      <c r="K169" s="21">
        <f t="shared" si="1798"/>
        <v>5690.4664021664476</v>
      </c>
      <c r="L169" s="15">
        <f t="shared" si="1813"/>
        <v>416.66666666666669</v>
      </c>
      <c r="M169" s="15">
        <f t="shared" si="1814"/>
        <v>83.333333333333329</v>
      </c>
      <c r="N169" s="16">
        <f t="shared" si="1815"/>
        <v>166.66666666666666</v>
      </c>
      <c r="O169" s="15">
        <f t="shared" si="1816"/>
        <v>83.333333333333329</v>
      </c>
      <c r="P169" s="7">
        <f t="shared" si="2135"/>
        <v>14042.36856742427</v>
      </c>
      <c r="Q169" s="15">
        <f t="shared" si="1782"/>
        <v>36913.680820968002</v>
      </c>
      <c r="R169" s="21">
        <f t="shared" si="1783"/>
        <v>30473.214418801555</v>
      </c>
      <c r="S169" s="4"/>
      <c r="T169" s="6">
        <f t="shared" si="1817"/>
        <v>5232.6666666666697</v>
      </c>
      <c r="U169" s="10"/>
      <c r="V169" s="6">
        <f t="shared" si="1817"/>
        <v>5232.6666666666697</v>
      </c>
      <c r="X169" s="6">
        <f t="shared" si="1817"/>
        <v>5232.6666666666697</v>
      </c>
      <c r="Z169" s="6">
        <f t="shared" si="1818"/>
        <v>5232.6666666666697</v>
      </c>
      <c r="AB169" s="6">
        <f t="shared" ref="AB169:AD169" si="2261">AB168+(365/12)</f>
        <v>5232.6666666666697</v>
      </c>
      <c r="AD169" s="6">
        <f t="shared" si="2261"/>
        <v>5232.6666666666697</v>
      </c>
      <c r="AF169" s="6">
        <f t="shared" ref="AF169:AH169" si="2262">AF168+(365/12)</f>
        <v>5232.6666666666697</v>
      </c>
      <c r="AH169" s="6">
        <f t="shared" si="2262"/>
        <v>5232.6666666666697</v>
      </c>
      <c r="AJ169" s="6">
        <f t="shared" ref="AJ169:AL169" si="2263">AJ168+(365/12)</f>
        <v>5232.6666666666697</v>
      </c>
      <c r="AL169" s="6">
        <f t="shared" si="2263"/>
        <v>5232.6666666666697</v>
      </c>
      <c r="AN169" s="6">
        <f t="shared" ref="AN169:AP169" si="2264">AN168+(365/12)</f>
        <v>5232.6666666666697</v>
      </c>
      <c r="AP169" s="6">
        <f t="shared" si="2264"/>
        <v>5232.6666666666697</v>
      </c>
      <c r="AR169" s="6">
        <f t="shared" ref="AR169:AT169" si="2265">AR168+(365/12)</f>
        <v>5232.6666666666697</v>
      </c>
      <c r="AT169" s="6">
        <f t="shared" si="2265"/>
        <v>5232.6666666666697</v>
      </c>
      <c r="AU169" s="11">
        <f t="shared" si="2177"/>
        <v>30473.214418801555</v>
      </c>
      <c r="AV169" s="6">
        <f t="shared" ref="AV169:AX169" si="2266">AV168+(365/12)</f>
        <v>5232.6666666666697</v>
      </c>
      <c r="AW169" s="11">
        <f t="shared" si="2179"/>
        <v>30473.214418801555</v>
      </c>
      <c r="AX169" s="6">
        <f t="shared" si="2266"/>
        <v>5232.6666666666697</v>
      </c>
      <c r="AY169" s="11">
        <f t="shared" si="2180"/>
        <v>30473.214418801555</v>
      </c>
      <c r="AZ169" s="6">
        <f t="shared" ref="AZ169:BB169" si="2267">AZ168+(365/12)</f>
        <v>5232.6666666666697</v>
      </c>
      <c r="BA169" s="11">
        <f t="shared" si="2182"/>
        <v>30473.214418801555</v>
      </c>
      <c r="BB169" s="6">
        <f t="shared" si="2267"/>
        <v>5232.6666666666697</v>
      </c>
      <c r="BC169" s="11">
        <f t="shared" si="2183"/>
        <v>30473.214418801555</v>
      </c>
      <c r="BD169" s="6">
        <f t="shared" ref="BD169:BF169" si="2268">BD168+(365/12)</f>
        <v>5232.6666666666697</v>
      </c>
      <c r="BE169" s="11">
        <f t="shared" si="2185"/>
        <v>30473.214418801555</v>
      </c>
      <c r="BF169" s="6">
        <f t="shared" si="2268"/>
        <v>5232.6666666666697</v>
      </c>
      <c r="BG169" s="11">
        <f t="shared" si="2186"/>
        <v>30473.214418801555</v>
      </c>
      <c r="BH169" s="6">
        <f t="shared" ref="BH169:BJ169" si="2269">BH168+(365/12)</f>
        <v>5232.6666666666697</v>
      </c>
      <c r="BI169" s="11">
        <f t="shared" si="2188"/>
        <v>30473.214418801555</v>
      </c>
      <c r="BJ169" s="6">
        <f t="shared" si="2269"/>
        <v>5232.6666666666697</v>
      </c>
      <c r="BK169" s="11">
        <f t="shared" si="2189"/>
        <v>30473.214418801555</v>
      </c>
      <c r="BL169" s="6">
        <f t="shared" ref="BL169:BN169" si="2270">BL168+(365/12)</f>
        <v>5232.6666666666697</v>
      </c>
      <c r="BM169" s="11">
        <f t="shared" si="2191"/>
        <v>30473.214418801555</v>
      </c>
      <c r="BN169" s="6">
        <f t="shared" si="2270"/>
        <v>5232.6666666666697</v>
      </c>
      <c r="BO169" s="11">
        <f t="shared" si="2192"/>
        <v>30473.214418801555</v>
      </c>
      <c r="BP169" s="6">
        <f t="shared" ref="BP169:BR169" si="2271">BP168+(365/12)</f>
        <v>5232.6666666666697</v>
      </c>
      <c r="BQ169" s="11">
        <f t="shared" si="2194"/>
        <v>30473.214418801555</v>
      </c>
      <c r="BR169" s="6">
        <f t="shared" si="2271"/>
        <v>5232.6666666666697</v>
      </c>
      <c r="BS169" s="11">
        <f t="shared" si="2195"/>
        <v>30473.214418801555</v>
      </c>
      <c r="BT169" s="6">
        <f t="shared" ref="BT169:BV169" si="2272">BT168+(365/12)</f>
        <v>5232.6666666666697</v>
      </c>
      <c r="BU169" s="11">
        <f t="shared" si="2197"/>
        <v>30473.214418801555</v>
      </c>
      <c r="BV169" s="6">
        <f t="shared" si="2272"/>
        <v>5232.6666666666697</v>
      </c>
      <c r="BW169" s="11">
        <f t="shared" si="2198"/>
        <v>30473.214418801555</v>
      </c>
      <c r="BX169" s="6">
        <f t="shared" si="1742"/>
        <v>5232.6666666666697</v>
      </c>
      <c r="BY169" s="11">
        <f t="shared" si="2199"/>
        <v>30473.214418801555</v>
      </c>
      <c r="BZ169" s="72">
        <f t="shared" si="1742"/>
        <v>5232.6666666666697</v>
      </c>
      <c r="CA169" s="11">
        <f t="shared" si="2200"/>
        <v>30473.214418801555</v>
      </c>
      <c r="CB169" s="4"/>
    </row>
    <row r="170" spans="1:80">
      <c r="A170" s="1" t="str">
        <f t="shared" si="1970"/>
        <v/>
      </c>
      <c r="B170" s="1">
        <f t="shared" si="1796"/>
        <v>164</v>
      </c>
      <c r="C170" s="13">
        <f t="shared" si="1811"/>
        <v>0</v>
      </c>
      <c r="D170" s="2">
        <f t="shared" si="1812"/>
        <v>0</v>
      </c>
      <c r="E170" s="15">
        <f t="shared" si="1779"/>
        <v>0</v>
      </c>
      <c r="F170" s="15">
        <f t="shared" si="2133"/>
        <v>0</v>
      </c>
      <c r="G170" s="21">
        <f t="shared" si="2134"/>
        <v>0</v>
      </c>
      <c r="H170" s="23">
        <f t="shared" si="1780"/>
        <v>164</v>
      </c>
      <c r="I170" s="19">
        <f t="shared" si="1781"/>
        <v>47141.228558080904</v>
      </c>
      <c r="J170" s="22">
        <f t="shared" si="1797"/>
        <v>47141.228558080904</v>
      </c>
      <c r="K170" s="21">
        <f t="shared" si="1798"/>
        <v>5690.4664021664476</v>
      </c>
      <c r="L170" s="15">
        <f t="shared" si="1813"/>
        <v>416.66666666666669</v>
      </c>
      <c r="M170" s="15">
        <f t="shared" si="1814"/>
        <v>83.333333333333329</v>
      </c>
      <c r="N170" s="16">
        <f t="shared" si="1815"/>
        <v>166.66666666666666</v>
      </c>
      <c r="O170" s="15">
        <f t="shared" si="1816"/>
        <v>83.333333333333329</v>
      </c>
      <c r="P170" s="7">
        <f t="shared" si="2135"/>
        <v>14042.36856742427</v>
      </c>
      <c r="Q170" s="15">
        <f t="shared" si="1782"/>
        <v>36913.680820968002</v>
      </c>
      <c r="R170" s="21">
        <f t="shared" si="1783"/>
        <v>30473.214418801555</v>
      </c>
      <c r="S170" s="4"/>
      <c r="T170" s="6">
        <f t="shared" si="1817"/>
        <v>5263.0833333333367</v>
      </c>
      <c r="U170" s="10"/>
      <c r="V170" s="6">
        <f t="shared" si="1817"/>
        <v>5263.0833333333367</v>
      </c>
      <c r="X170" s="6">
        <f t="shared" si="1817"/>
        <v>5263.0833333333367</v>
      </c>
      <c r="Z170" s="6">
        <f t="shared" si="1818"/>
        <v>5263.0833333333367</v>
      </c>
      <c r="AB170" s="6">
        <f t="shared" ref="AB170:AD170" si="2273">AB169+(365/12)</f>
        <v>5263.0833333333367</v>
      </c>
      <c r="AD170" s="6">
        <f t="shared" si="2273"/>
        <v>5263.0833333333367</v>
      </c>
      <c r="AF170" s="6">
        <f t="shared" ref="AF170:AH170" si="2274">AF169+(365/12)</f>
        <v>5263.0833333333367</v>
      </c>
      <c r="AH170" s="6">
        <f t="shared" si="2274"/>
        <v>5263.0833333333367</v>
      </c>
      <c r="AJ170" s="6">
        <f t="shared" ref="AJ170:AL170" si="2275">AJ169+(365/12)</f>
        <v>5263.0833333333367</v>
      </c>
      <c r="AL170" s="6">
        <f t="shared" si="2275"/>
        <v>5263.0833333333367</v>
      </c>
      <c r="AN170" s="6">
        <f t="shared" ref="AN170:AP170" si="2276">AN169+(365/12)</f>
        <v>5263.0833333333367</v>
      </c>
      <c r="AP170" s="6">
        <f t="shared" si="2276"/>
        <v>5263.0833333333367</v>
      </c>
      <c r="AR170" s="6">
        <f t="shared" ref="AR170:AT170" si="2277">AR169+(365/12)</f>
        <v>5263.0833333333367</v>
      </c>
      <c r="AT170" s="6">
        <f t="shared" si="2277"/>
        <v>5263.0833333333367</v>
      </c>
      <c r="AU170" s="11">
        <f t="shared" si="2177"/>
        <v>30473.214418801555</v>
      </c>
      <c r="AV170" s="6">
        <f t="shared" ref="AV170:AX170" si="2278">AV169+(365/12)</f>
        <v>5263.0833333333367</v>
      </c>
      <c r="AW170" s="11">
        <f t="shared" si="2179"/>
        <v>30473.214418801555</v>
      </c>
      <c r="AX170" s="6">
        <f t="shared" si="2278"/>
        <v>5263.0833333333367</v>
      </c>
      <c r="AY170" s="11">
        <f t="shared" si="2180"/>
        <v>30473.214418801555</v>
      </c>
      <c r="AZ170" s="6">
        <f t="shared" ref="AZ170:BB170" si="2279">AZ169+(365/12)</f>
        <v>5263.0833333333367</v>
      </c>
      <c r="BA170" s="11">
        <f t="shared" si="2182"/>
        <v>30473.214418801555</v>
      </c>
      <c r="BB170" s="6">
        <f t="shared" si="2279"/>
        <v>5263.0833333333367</v>
      </c>
      <c r="BC170" s="11">
        <f t="shared" si="2183"/>
        <v>30473.214418801555</v>
      </c>
      <c r="BD170" s="6">
        <f t="shared" ref="BD170:BF170" si="2280">BD169+(365/12)</f>
        <v>5263.0833333333367</v>
      </c>
      <c r="BE170" s="11">
        <f t="shared" si="2185"/>
        <v>30473.214418801555</v>
      </c>
      <c r="BF170" s="6">
        <f t="shared" si="2280"/>
        <v>5263.0833333333367</v>
      </c>
      <c r="BG170" s="11">
        <f t="shared" si="2186"/>
        <v>30473.214418801555</v>
      </c>
      <c r="BH170" s="6">
        <f t="shared" ref="BH170:BJ170" si="2281">BH169+(365/12)</f>
        <v>5263.0833333333367</v>
      </c>
      <c r="BI170" s="11">
        <f t="shared" si="2188"/>
        <v>30473.214418801555</v>
      </c>
      <c r="BJ170" s="6">
        <f t="shared" si="2281"/>
        <v>5263.0833333333367</v>
      </c>
      <c r="BK170" s="11">
        <f t="shared" si="2189"/>
        <v>30473.214418801555</v>
      </c>
      <c r="BL170" s="6">
        <f t="shared" ref="BL170:BN170" si="2282">BL169+(365/12)</f>
        <v>5263.0833333333367</v>
      </c>
      <c r="BM170" s="11">
        <f t="shared" si="2191"/>
        <v>30473.214418801555</v>
      </c>
      <c r="BN170" s="6">
        <f t="shared" si="2282"/>
        <v>5263.0833333333367</v>
      </c>
      <c r="BO170" s="11">
        <f t="shared" si="2192"/>
        <v>30473.214418801555</v>
      </c>
      <c r="BP170" s="6">
        <f t="shared" ref="BP170:BR170" si="2283">BP169+(365/12)</f>
        <v>5263.0833333333367</v>
      </c>
      <c r="BQ170" s="11">
        <f t="shared" si="2194"/>
        <v>30473.214418801555</v>
      </c>
      <c r="BR170" s="6">
        <f t="shared" si="2283"/>
        <v>5263.0833333333367</v>
      </c>
      <c r="BS170" s="11">
        <f t="shared" si="2195"/>
        <v>30473.214418801555</v>
      </c>
      <c r="BT170" s="6">
        <f t="shared" ref="BT170:BV170" si="2284">BT169+(365/12)</f>
        <v>5263.0833333333367</v>
      </c>
      <c r="BU170" s="11">
        <f t="shared" si="2197"/>
        <v>30473.214418801555</v>
      </c>
      <c r="BV170" s="6">
        <f t="shared" si="2284"/>
        <v>5263.0833333333367</v>
      </c>
      <c r="BW170" s="11">
        <f t="shared" si="2198"/>
        <v>30473.214418801555</v>
      </c>
      <c r="BX170" s="6">
        <f t="shared" si="1742"/>
        <v>5263.0833333333367</v>
      </c>
      <c r="BY170" s="11">
        <f t="shared" si="2199"/>
        <v>30473.214418801555</v>
      </c>
      <c r="BZ170" s="72">
        <f t="shared" si="1742"/>
        <v>5263.0833333333367</v>
      </c>
      <c r="CA170" s="11">
        <f t="shared" si="2200"/>
        <v>30473.214418801555</v>
      </c>
      <c r="CB170" s="4"/>
    </row>
    <row r="171" spans="1:80">
      <c r="A171" s="1" t="str">
        <f t="shared" si="1970"/>
        <v/>
      </c>
      <c r="B171" s="1">
        <f t="shared" si="1796"/>
        <v>165</v>
      </c>
      <c r="C171" s="13">
        <f t="shared" si="1811"/>
        <v>0</v>
      </c>
      <c r="D171" s="2">
        <f t="shared" si="1812"/>
        <v>0</v>
      </c>
      <c r="E171" s="15">
        <f t="shared" si="1779"/>
        <v>0</v>
      </c>
      <c r="F171" s="15">
        <f t="shared" si="2133"/>
        <v>0</v>
      </c>
      <c r="G171" s="21">
        <f t="shared" si="2134"/>
        <v>0</v>
      </c>
      <c r="H171" s="23">
        <f t="shared" si="1780"/>
        <v>165</v>
      </c>
      <c r="I171" s="19">
        <f t="shared" si="1781"/>
        <v>47141.228558080904</v>
      </c>
      <c r="J171" s="22">
        <f t="shared" si="1797"/>
        <v>47141.228558080904</v>
      </c>
      <c r="K171" s="21">
        <f t="shared" si="1798"/>
        <v>5690.4664021664476</v>
      </c>
      <c r="L171" s="15">
        <f t="shared" si="1813"/>
        <v>416.66666666666669</v>
      </c>
      <c r="M171" s="15">
        <f t="shared" si="1814"/>
        <v>83.333333333333329</v>
      </c>
      <c r="N171" s="16">
        <f t="shared" si="1815"/>
        <v>166.66666666666666</v>
      </c>
      <c r="O171" s="15">
        <f t="shared" si="1816"/>
        <v>83.333333333333329</v>
      </c>
      <c r="P171" s="7">
        <f t="shared" si="2135"/>
        <v>14042.36856742427</v>
      </c>
      <c r="Q171" s="15">
        <f t="shared" si="1782"/>
        <v>36913.680820968002</v>
      </c>
      <c r="R171" s="21">
        <f t="shared" si="1783"/>
        <v>30473.214418801555</v>
      </c>
      <c r="S171" s="4"/>
      <c r="T171" s="6">
        <f t="shared" si="1817"/>
        <v>5293.5000000000036</v>
      </c>
      <c r="U171" s="10"/>
      <c r="V171" s="6">
        <f t="shared" si="1817"/>
        <v>5293.5000000000036</v>
      </c>
      <c r="X171" s="6">
        <f t="shared" si="1817"/>
        <v>5293.5000000000036</v>
      </c>
      <c r="Z171" s="6">
        <f t="shared" si="1818"/>
        <v>5293.5000000000036</v>
      </c>
      <c r="AB171" s="6">
        <f t="shared" ref="AB171:AD171" si="2285">AB170+(365/12)</f>
        <v>5293.5000000000036</v>
      </c>
      <c r="AD171" s="6">
        <f t="shared" si="2285"/>
        <v>5293.5000000000036</v>
      </c>
      <c r="AF171" s="6">
        <f t="shared" ref="AF171:AH171" si="2286">AF170+(365/12)</f>
        <v>5293.5000000000036</v>
      </c>
      <c r="AH171" s="6">
        <f t="shared" si="2286"/>
        <v>5293.5000000000036</v>
      </c>
      <c r="AJ171" s="6">
        <f t="shared" ref="AJ171:AL171" si="2287">AJ170+(365/12)</f>
        <v>5293.5000000000036</v>
      </c>
      <c r="AL171" s="6">
        <f t="shared" si="2287"/>
        <v>5293.5000000000036</v>
      </c>
      <c r="AN171" s="6">
        <f t="shared" ref="AN171:AP171" si="2288">AN170+(365/12)</f>
        <v>5293.5000000000036</v>
      </c>
      <c r="AP171" s="6">
        <f t="shared" si="2288"/>
        <v>5293.5000000000036</v>
      </c>
      <c r="AR171" s="6">
        <f t="shared" ref="AR171:AT171" si="2289">AR170+(365/12)</f>
        <v>5293.5000000000036</v>
      </c>
      <c r="AT171" s="6">
        <f t="shared" si="2289"/>
        <v>5293.5000000000036</v>
      </c>
      <c r="AU171" s="11">
        <f t="shared" si="2177"/>
        <v>30473.214418801555</v>
      </c>
      <c r="AV171" s="6">
        <f t="shared" ref="AV171:AX171" si="2290">AV170+(365/12)</f>
        <v>5293.5000000000036</v>
      </c>
      <c r="AW171" s="11">
        <f t="shared" si="2179"/>
        <v>30473.214418801555</v>
      </c>
      <c r="AX171" s="6">
        <f t="shared" si="2290"/>
        <v>5293.5000000000036</v>
      </c>
      <c r="AY171" s="11">
        <f t="shared" si="2180"/>
        <v>30473.214418801555</v>
      </c>
      <c r="AZ171" s="6">
        <f t="shared" ref="AZ171:BB171" si="2291">AZ170+(365/12)</f>
        <v>5293.5000000000036</v>
      </c>
      <c r="BA171" s="11">
        <f t="shared" si="2182"/>
        <v>30473.214418801555</v>
      </c>
      <c r="BB171" s="6">
        <f t="shared" si="2291"/>
        <v>5293.5000000000036</v>
      </c>
      <c r="BC171" s="11">
        <f t="shared" si="2183"/>
        <v>30473.214418801555</v>
      </c>
      <c r="BD171" s="6">
        <f t="shared" ref="BD171:BF171" si="2292">BD170+(365/12)</f>
        <v>5293.5000000000036</v>
      </c>
      <c r="BE171" s="11">
        <f t="shared" si="2185"/>
        <v>30473.214418801555</v>
      </c>
      <c r="BF171" s="6">
        <f t="shared" si="2292"/>
        <v>5293.5000000000036</v>
      </c>
      <c r="BG171" s="11">
        <f t="shared" si="2186"/>
        <v>30473.214418801555</v>
      </c>
      <c r="BH171" s="6">
        <f t="shared" ref="BH171:BJ171" si="2293">BH170+(365/12)</f>
        <v>5293.5000000000036</v>
      </c>
      <c r="BI171" s="11">
        <f t="shared" si="2188"/>
        <v>30473.214418801555</v>
      </c>
      <c r="BJ171" s="6">
        <f t="shared" si="2293"/>
        <v>5293.5000000000036</v>
      </c>
      <c r="BK171" s="11">
        <f t="shared" si="2189"/>
        <v>30473.214418801555</v>
      </c>
      <c r="BL171" s="6">
        <f t="shared" ref="BL171:BN171" si="2294">BL170+(365/12)</f>
        <v>5293.5000000000036</v>
      </c>
      <c r="BM171" s="11">
        <f t="shared" si="2191"/>
        <v>30473.214418801555</v>
      </c>
      <c r="BN171" s="6">
        <f t="shared" si="2294"/>
        <v>5293.5000000000036</v>
      </c>
      <c r="BO171" s="11">
        <f t="shared" si="2192"/>
        <v>30473.214418801555</v>
      </c>
      <c r="BP171" s="6">
        <f t="shared" ref="BP171:BR171" si="2295">BP170+(365/12)</f>
        <v>5293.5000000000036</v>
      </c>
      <c r="BQ171" s="11">
        <f t="shared" si="2194"/>
        <v>30473.214418801555</v>
      </c>
      <c r="BR171" s="6">
        <f t="shared" si="2295"/>
        <v>5293.5000000000036</v>
      </c>
      <c r="BS171" s="11">
        <f t="shared" si="2195"/>
        <v>30473.214418801555</v>
      </c>
      <c r="BT171" s="6">
        <f t="shared" ref="BT171:BV171" si="2296">BT170+(365/12)</f>
        <v>5293.5000000000036</v>
      </c>
      <c r="BU171" s="11">
        <f t="shared" si="2197"/>
        <v>30473.214418801555</v>
      </c>
      <c r="BV171" s="6">
        <f t="shared" si="2296"/>
        <v>5293.5000000000036</v>
      </c>
      <c r="BW171" s="11">
        <f t="shared" si="2198"/>
        <v>30473.214418801555</v>
      </c>
      <c r="BX171" s="6">
        <f t="shared" si="1742"/>
        <v>5293.5000000000036</v>
      </c>
      <c r="BY171" s="11">
        <f t="shared" si="2199"/>
        <v>30473.214418801555</v>
      </c>
      <c r="BZ171" s="72">
        <f t="shared" si="1742"/>
        <v>5293.5000000000036</v>
      </c>
      <c r="CA171" s="11">
        <f t="shared" si="2200"/>
        <v>30473.214418801555</v>
      </c>
      <c r="CB171" s="4"/>
    </row>
    <row r="172" spans="1:80">
      <c r="A172" s="1" t="str">
        <f t="shared" si="1970"/>
        <v/>
      </c>
      <c r="B172" s="1">
        <f t="shared" si="1796"/>
        <v>166</v>
      </c>
      <c r="C172" s="13">
        <f t="shared" si="1811"/>
        <v>0</v>
      </c>
      <c r="D172" s="2">
        <f t="shared" si="1812"/>
        <v>0</v>
      </c>
      <c r="E172" s="15">
        <f t="shared" si="1779"/>
        <v>0</v>
      </c>
      <c r="F172" s="15">
        <f t="shared" si="2133"/>
        <v>0</v>
      </c>
      <c r="G172" s="21">
        <f t="shared" si="2134"/>
        <v>0</v>
      </c>
      <c r="H172" s="23">
        <f t="shared" si="1780"/>
        <v>166</v>
      </c>
      <c r="I172" s="19">
        <f t="shared" si="1781"/>
        <v>47141.228558080904</v>
      </c>
      <c r="J172" s="22">
        <f t="shared" si="1797"/>
        <v>47141.228558080904</v>
      </c>
      <c r="K172" s="21">
        <f t="shared" si="1798"/>
        <v>5690.4664021664476</v>
      </c>
      <c r="L172" s="15">
        <f t="shared" si="1813"/>
        <v>416.66666666666669</v>
      </c>
      <c r="M172" s="15">
        <f t="shared" si="1814"/>
        <v>83.333333333333329</v>
      </c>
      <c r="N172" s="16">
        <f t="shared" si="1815"/>
        <v>166.66666666666666</v>
      </c>
      <c r="O172" s="15">
        <f t="shared" si="1816"/>
        <v>83.333333333333329</v>
      </c>
      <c r="P172" s="7">
        <f t="shared" si="2135"/>
        <v>14042.36856742427</v>
      </c>
      <c r="Q172" s="15">
        <f t="shared" si="1782"/>
        <v>36913.680820968002</v>
      </c>
      <c r="R172" s="21">
        <f t="shared" si="1783"/>
        <v>30473.214418801555</v>
      </c>
      <c r="S172" s="4"/>
      <c r="T172" s="6">
        <f t="shared" si="1817"/>
        <v>5323.9166666666706</v>
      </c>
      <c r="U172" s="10"/>
      <c r="V172" s="6">
        <f t="shared" si="1817"/>
        <v>5323.9166666666706</v>
      </c>
      <c r="X172" s="6">
        <f t="shared" si="1817"/>
        <v>5323.9166666666706</v>
      </c>
      <c r="Z172" s="6">
        <f t="shared" si="1818"/>
        <v>5323.9166666666706</v>
      </c>
      <c r="AB172" s="6">
        <f t="shared" ref="AB172:AD172" si="2297">AB171+(365/12)</f>
        <v>5323.9166666666706</v>
      </c>
      <c r="AD172" s="6">
        <f t="shared" si="2297"/>
        <v>5323.9166666666706</v>
      </c>
      <c r="AF172" s="6">
        <f t="shared" ref="AF172:AH172" si="2298">AF171+(365/12)</f>
        <v>5323.9166666666706</v>
      </c>
      <c r="AH172" s="6">
        <f t="shared" si="2298"/>
        <v>5323.9166666666706</v>
      </c>
      <c r="AJ172" s="6">
        <f t="shared" ref="AJ172:AL172" si="2299">AJ171+(365/12)</f>
        <v>5323.9166666666706</v>
      </c>
      <c r="AL172" s="6">
        <f t="shared" si="2299"/>
        <v>5323.9166666666706</v>
      </c>
      <c r="AN172" s="6">
        <f t="shared" ref="AN172:AP172" si="2300">AN171+(365/12)</f>
        <v>5323.9166666666706</v>
      </c>
      <c r="AP172" s="6">
        <f t="shared" si="2300"/>
        <v>5323.9166666666706</v>
      </c>
      <c r="AR172" s="6">
        <f t="shared" ref="AR172:AT172" si="2301">AR171+(365/12)</f>
        <v>5323.9166666666706</v>
      </c>
      <c r="AT172" s="6">
        <f t="shared" si="2301"/>
        <v>5323.9166666666706</v>
      </c>
      <c r="AU172" s="11">
        <f t="shared" si="2177"/>
        <v>30473.214418801555</v>
      </c>
      <c r="AV172" s="6">
        <f t="shared" ref="AV172:AX172" si="2302">AV171+(365/12)</f>
        <v>5323.9166666666706</v>
      </c>
      <c r="AW172" s="11">
        <f t="shared" si="2179"/>
        <v>30473.214418801555</v>
      </c>
      <c r="AX172" s="6">
        <f t="shared" si="2302"/>
        <v>5323.9166666666706</v>
      </c>
      <c r="AY172" s="11">
        <f t="shared" si="2180"/>
        <v>30473.214418801555</v>
      </c>
      <c r="AZ172" s="6">
        <f t="shared" ref="AZ172:BB172" si="2303">AZ171+(365/12)</f>
        <v>5323.9166666666706</v>
      </c>
      <c r="BA172" s="11">
        <f t="shared" si="2182"/>
        <v>30473.214418801555</v>
      </c>
      <c r="BB172" s="6">
        <f t="shared" si="2303"/>
        <v>5323.9166666666706</v>
      </c>
      <c r="BC172" s="11">
        <f t="shared" si="2183"/>
        <v>30473.214418801555</v>
      </c>
      <c r="BD172" s="6">
        <f t="shared" ref="BD172:BF172" si="2304">BD171+(365/12)</f>
        <v>5323.9166666666706</v>
      </c>
      <c r="BE172" s="11">
        <f t="shared" si="2185"/>
        <v>30473.214418801555</v>
      </c>
      <c r="BF172" s="6">
        <f t="shared" si="2304"/>
        <v>5323.9166666666706</v>
      </c>
      <c r="BG172" s="11">
        <f t="shared" si="2186"/>
        <v>30473.214418801555</v>
      </c>
      <c r="BH172" s="6">
        <f t="shared" ref="BH172:BJ172" si="2305">BH171+(365/12)</f>
        <v>5323.9166666666706</v>
      </c>
      <c r="BI172" s="11">
        <f t="shared" si="2188"/>
        <v>30473.214418801555</v>
      </c>
      <c r="BJ172" s="6">
        <f t="shared" si="2305"/>
        <v>5323.9166666666706</v>
      </c>
      <c r="BK172" s="11">
        <f t="shared" si="2189"/>
        <v>30473.214418801555</v>
      </c>
      <c r="BL172" s="6">
        <f t="shared" ref="BL172:BN172" si="2306">BL171+(365/12)</f>
        <v>5323.9166666666706</v>
      </c>
      <c r="BM172" s="11">
        <f t="shared" si="2191"/>
        <v>30473.214418801555</v>
      </c>
      <c r="BN172" s="6">
        <f t="shared" si="2306"/>
        <v>5323.9166666666706</v>
      </c>
      <c r="BO172" s="11">
        <f t="shared" si="2192"/>
        <v>30473.214418801555</v>
      </c>
      <c r="BP172" s="6">
        <f t="shared" ref="BP172:BR172" si="2307">BP171+(365/12)</f>
        <v>5323.9166666666706</v>
      </c>
      <c r="BQ172" s="11">
        <f t="shared" si="2194"/>
        <v>30473.214418801555</v>
      </c>
      <c r="BR172" s="6">
        <f t="shared" si="2307"/>
        <v>5323.9166666666706</v>
      </c>
      <c r="BS172" s="11">
        <f t="shared" si="2195"/>
        <v>30473.214418801555</v>
      </c>
      <c r="BT172" s="6">
        <f t="shared" ref="BT172:BV172" si="2308">BT171+(365/12)</f>
        <v>5323.9166666666706</v>
      </c>
      <c r="BU172" s="11">
        <f t="shared" si="2197"/>
        <v>30473.214418801555</v>
      </c>
      <c r="BV172" s="6">
        <f t="shared" si="2308"/>
        <v>5323.9166666666706</v>
      </c>
      <c r="BW172" s="11">
        <f t="shared" si="2198"/>
        <v>30473.214418801555</v>
      </c>
      <c r="BX172" s="6">
        <f t="shared" si="1742"/>
        <v>5323.9166666666706</v>
      </c>
      <c r="BY172" s="11">
        <f t="shared" si="2199"/>
        <v>30473.214418801555</v>
      </c>
      <c r="BZ172" s="72">
        <f t="shared" si="1742"/>
        <v>5323.9166666666706</v>
      </c>
      <c r="CA172" s="11">
        <f t="shared" si="2200"/>
        <v>30473.214418801555</v>
      </c>
      <c r="CB172" s="4"/>
    </row>
    <row r="173" spans="1:80">
      <c r="A173" s="1" t="str">
        <f t="shared" si="1970"/>
        <v/>
      </c>
      <c r="B173" s="1">
        <f t="shared" si="1796"/>
        <v>167</v>
      </c>
      <c r="C173" s="13">
        <f t="shared" si="1811"/>
        <v>0</v>
      </c>
      <c r="D173" s="2">
        <f t="shared" si="1812"/>
        <v>0</v>
      </c>
      <c r="E173" s="15">
        <f t="shared" si="1779"/>
        <v>0</v>
      </c>
      <c r="F173" s="15">
        <f t="shared" si="2133"/>
        <v>0</v>
      </c>
      <c r="G173" s="21">
        <f t="shared" si="2134"/>
        <v>0</v>
      </c>
      <c r="H173" s="23">
        <f t="shared" si="1780"/>
        <v>167</v>
      </c>
      <c r="I173" s="19">
        <f t="shared" si="1781"/>
        <v>47141.228558080904</v>
      </c>
      <c r="J173" s="22">
        <f t="shared" si="1797"/>
        <v>47141.228558080904</v>
      </c>
      <c r="K173" s="21">
        <f t="shared" si="1798"/>
        <v>5690.4664021664476</v>
      </c>
      <c r="L173" s="15">
        <f t="shared" si="1813"/>
        <v>416.66666666666669</v>
      </c>
      <c r="M173" s="15">
        <f t="shared" si="1814"/>
        <v>83.333333333333329</v>
      </c>
      <c r="N173" s="16">
        <f t="shared" si="1815"/>
        <v>166.66666666666666</v>
      </c>
      <c r="O173" s="15">
        <f t="shared" si="1816"/>
        <v>83.333333333333329</v>
      </c>
      <c r="P173" s="7">
        <f t="shared" si="2135"/>
        <v>14042.36856742427</v>
      </c>
      <c r="Q173" s="15">
        <f t="shared" si="1782"/>
        <v>36913.680820968002</v>
      </c>
      <c r="R173" s="21">
        <f t="shared" si="1783"/>
        <v>30473.214418801555</v>
      </c>
      <c r="S173" s="4"/>
      <c r="T173" s="6">
        <f t="shared" si="1817"/>
        <v>5354.3333333333376</v>
      </c>
      <c r="U173" s="10"/>
      <c r="V173" s="6">
        <f t="shared" si="1817"/>
        <v>5354.3333333333376</v>
      </c>
      <c r="X173" s="6">
        <f t="shared" si="1817"/>
        <v>5354.3333333333376</v>
      </c>
      <c r="Z173" s="6">
        <f t="shared" si="1818"/>
        <v>5354.3333333333376</v>
      </c>
      <c r="AB173" s="6">
        <f t="shared" ref="AB173:AD173" si="2309">AB172+(365/12)</f>
        <v>5354.3333333333376</v>
      </c>
      <c r="AD173" s="6">
        <f t="shared" si="2309"/>
        <v>5354.3333333333376</v>
      </c>
      <c r="AF173" s="6">
        <f t="shared" ref="AF173:AH173" si="2310">AF172+(365/12)</f>
        <v>5354.3333333333376</v>
      </c>
      <c r="AH173" s="6">
        <f t="shared" si="2310"/>
        <v>5354.3333333333376</v>
      </c>
      <c r="AJ173" s="6">
        <f t="shared" ref="AJ173:AL173" si="2311">AJ172+(365/12)</f>
        <v>5354.3333333333376</v>
      </c>
      <c r="AL173" s="6">
        <f t="shared" si="2311"/>
        <v>5354.3333333333376</v>
      </c>
      <c r="AN173" s="6">
        <f t="shared" ref="AN173:AP173" si="2312">AN172+(365/12)</f>
        <v>5354.3333333333376</v>
      </c>
      <c r="AP173" s="6">
        <f t="shared" si="2312"/>
        <v>5354.3333333333376</v>
      </c>
      <c r="AR173" s="6">
        <f t="shared" ref="AR173:AT173" si="2313">AR172+(365/12)</f>
        <v>5354.3333333333376</v>
      </c>
      <c r="AT173" s="6">
        <f t="shared" si="2313"/>
        <v>5354.3333333333376</v>
      </c>
      <c r="AU173" s="11">
        <f t="shared" si="2177"/>
        <v>30473.214418801555</v>
      </c>
      <c r="AV173" s="6">
        <f t="shared" ref="AV173:AX173" si="2314">AV172+(365/12)</f>
        <v>5354.3333333333376</v>
      </c>
      <c r="AW173" s="11">
        <f t="shared" si="2179"/>
        <v>30473.214418801555</v>
      </c>
      <c r="AX173" s="6">
        <f t="shared" si="2314"/>
        <v>5354.3333333333376</v>
      </c>
      <c r="AY173" s="11">
        <f t="shared" si="2180"/>
        <v>30473.214418801555</v>
      </c>
      <c r="AZ173" s="6">
        <f t="shared" ref="AZ173:BB173" si="2315">AZ172+(365/12)</f>
        <v>5354.3333333333376</v>
      </c>
      <c r="BA173" s="11">
        <f t="shared" si="2182"/>
        <v>30473.214418801555</v>
      </c>
      <c r="BB173" s="6">
        <f t="shared" si="2315"/>
        <v>5354.3333333333376</v>
      </c>
      <c r="BC173" s="11">
        <f t="shared" si="2183"/>
        <v>30473.214418801555</v>
      </c>
      <c r="BD173" s="6">
        <f t="shared" ref="BD173:BF173" si="2316">BD172+(365/12)</f>
        <v>5354.3333333333376</v>
      </c>
      <c r="BE173" s="11">
        <f t="shared" si="2185"/>
        <v>30473.214418801555</v>
      </c>
      <c r="BF173" s="6">
        <f t="shared" si="2316"/>
        <v>5354.3333333333376</v>
      </c>
      <c r="BG173" s="11">
        <f t="shared" si="2186"/>
        <v>30473.214418801555</v>
      </c>
      <c r="BH173" s="6">
        <f t="shared" ref="BH173:BJ173" si="2317">BH172+(365/12)</f>
        <v>5354.3333333333376</v>
      </c>
      <c r="BI173" s="11">
        <f t="shared" si="2188"/>
        <v>30473.214418801555</v>
      </c>
      <c r="BJ173" s="6">
        <f t="shared" si="2317"/>
        <v>5354.3333333333376</v>
      </c>
      <c r="BK173" s="11">
        <f t="shared" si="2189"/>
        <v>30473.214418801555</v>
      </c>
      <c r="BL173" s="6">
        <f t="shared" ref="BL173:BN173" si="2318">BL172+(365/12)</f>
        <v>5354.3333333333376</v>
      </c>
      <c r="BM173" s="11">
        <f t="shared" si="2191"/>
        <v>30473.214418801555</v>
      </c>
      <c r="BN173" s="6">
        <f t="shared" si="2318"/>
        <v>5354.3333333333376</v>
      </c>
      <c r="BO173" s="11">
        <f t="shared" si="2192"/>
        <v>30473.214418801555</v>
      </c>
      <c r="BP173" s="6">
        <f t="shared" ref="BP173:BR173" si="2319">BP172+(365/12)</f>
        <v>5354.3333333333376</v>
      </c>
      <c r="BQ173" s="11">
        <f t="shared" si="2194"/>
        <v>30473.214418801555</v>
      </c>
      <c r="BR173" s="6">
        <f t="shared" si="2319"/>
        <v>5354.3333333333376</v>
      </c>
      <c r="BS173" s="11">
        <f t="shared" si="2195"/>
        <v>30473.214418801555</v>
      </c>
      <c r="BT173" s="6">
        <f t="shared" ref="BT173:BV173" si="2320">BT172+(365/12)</f>
        <v>5354.3333333333376</v>
      </c>
      <c r="BU173" s="11">
        <f t="shared" si="2197"/>
        <v>30473.214418801555</v>
      </c>
      <c r="BV173" s="6">
        <f t="shared" si="2320"/>
        <v>5354.3333333333376</v>
      </c>
      <c r="BW173" s="11">
        <f t="shared" si="2198"/>
        <v>30473.214418801555</v>
      </c>
      <c r="BX173" s="6">
        <f t="shared" si="1742"/>
        <v>5354.3333333333376</v>
      </c>
      <c r="BY173" s="11">
        <f t="shared" si="2199"/>
        <v>30473.214418801555</v>
      </c>
      <c r="BZ173" s="72">
        <f t="shared" si="1742"/>
        <v>5354.3333333333376</v>
      </c>
      <c r="CA173" s="11">
        <f t="shared" si="2200"/>
        <v>30473.214418801555</v>
      </c>
      <c r="CB173" s="4"/>
    </row>
    <row r="174" spans="1:80">
      <c r="A174" s="1" t="str">
        <f t="shared" si="1970"/>
        <v/>
      </c>
      <c r="B174" s="1">
        <f t="shared" si="1796"/>
        <v>168</v>
      </c>
      <c r="C174" s="13">
        <f t="shared" si="1811"/>
        <v>0</v>
      </c>
      <c r="D174" s="2">
        <f t="shared" si="1812"/>
        <v>0</v>
      </c>
      <c r="E174" s="15">
        <f t="shared" si="1779"/>
        <v>0</v>
      </c>
      <c r="F174" s="15">
        <f t="shared" si="2133"/>
        <v>0</v>
      </c>
      <c r="G174" s="21">
        <f t="shared" si="2134"/>
        <v>0</v>
      </c>
      <c r="H174" s="23">
        <f t="shared" si="1780"/>
        <v>168</v>
      </c>
      <c r="I174" s="19">
        <f t="shared" si="1781"/>
        <v>47141.228558080904</v>
      </c>
      <c r="J174" s="22">
        <f t="shared" si="1797"/>
        <v>47141.228558080904</v>
      </c>
      <c r="K174" s="21">
        <f t="shared" si="1798"/>
        <v>5690.4664021664476</v>
      </c>
      <c r="L174" s="15">
        <f t="shared" si="1813"/>
        <v>416.66666666666669</v>
      </c>
      <c r="M174" s="15">
        <f t="shared" si="1814"/>
        <v>83.333333333333329</v>
      </c>
      <c r="N174" s="16">
        <f t="shared" si="1815"/>
        <v>166.66666666666666</v>
      </c>
      <c r="O174" s="15">
        <f t="shared" si="1816"/>
        <v>83.333333333333329</v>
      </c>
      <c r="P174" s="7">
        <f t="shared" si="2135"/>
        <v>14042.36856742427</v>
      </c>
      <c r="Q174" s="15">
        <f t="shared" si="1782"/>
        <v>36913.680820968002</v>
      </c>
      <c r="R174" s="21">
        <f t="shared" si="1783"/>
        <v>30473.214418801555</v>
      </c>
      <c r="S174" s="4"/>
      <c r="T174" s="6">
        <f t="shared" si="1817"/>
        <v>5384.7500000000045</v>
      </c>
      <c r="U174" s="10"/>
      <c r="V174" s="6">
        <f t="shared" si="1817"/>
        <v>5384.7500000000045</v>
      </c>
      <c r="X174" s="6">
        <f t="shared" si="1817"/>
        <v>5384.7500000000045</v>
      </c>
      <c r="Z174" s="6">
        <f t="shared" si="1818"/>
        <v>5384.7500000000045</v>
      </c>
      <c r="AB174" s="6">
        <f t="shared" ref="AB174:AD174" si="2321">AB173+(365/12)</f>
        <v>5384.7500000000045</v>
      </c>
      <c r="AD174" s="6">
        <f t="shared" si="2321"/>
        <v>5384.7500000000045</v>
      </c>
      <c r="AF174" s="6">
        <f t="shared" ref="AF174:AH174" si="2322">AF173+(365/12)</f>
        <v>5384.7500000000045</v>
      </c>
      <c r="AH174" s="6">
        <f t="shared" si="2322"/>
        <v>5384.7500000000045</v>
      </c>
      <c r="AJ174" s="6">
        <f t="shared" ref="AJ174:AL174" si="2323">AJ173+(365/12)</f>
        <v>5384.7500000000045</v>
      </c>
      <c r="AL174" s="6">
        <f t="shared" si="2323"/>
        <v>5384.7500000000045</v>
      </c>
      <c r="AN174" s="6">
        <f t="shared" ref="AN174:AP174" si="2324">AN173+(365/12)</f>
        <v>5384.7500000000045</v>
      </c>
      <c r="AP174" s="6">
        <f t="shared" si="2324"/>
        <v>5384.7500000000045</v>
      </c>
      <c r="AR174" s="6">
        <f t="shared" ref="AR174:AT174" si="2325">AR173+(365/12)</f>
        <v>5384.7500000000045</v>
      </c>
      <c r="AT174" s="6">
        <f t="shared" si="2325"/>
        <v>5384.7500000000045</v>
      </c>
      <c r="AU174" s="11">
        <f t="shared" si="2177"/>
        <v>30473.214418801555</v>
      </c>
      <c r="AV174" s="6">
        <f t="shared" ref="AV174:AX174" si="2326">AV173+(365/12)</f>
        <v>5384.7500000000045</v>
      </c>
      <c r="AW174" s="11">
        <f t="shared" si="2179"/>
        <v>30473.214418801555</v>
      </c>
      <c r="AX174" s="6">
        <f t="shared" si="2326"/>
        <v>5384.7500000000045</v>
      </c>
      <c r="AY174" s="11">
        <f t="shared" si="2180"/>
        <v>30473.214418801555</v>
      </c>
      <c r="AZ174" s="6">
        <f t="shared" ref="AZ174:BB174" si="2327">AZ173+(365/12)</f>
        <v>5384.7500000000045</v>
      </c>
      <c r="BA174" s="11">
        <f t="shared" si="2182"/>
        <v>30473.214418801555</v>
      </c>
      <c r="BB174" s="6">
        <f t="shared" si="2327"/>
        <v>5384.7500000000045</v>
      </c>
      <c r="BC174" s="11">
        <f t="shared" si="2183"/>
        <v>30473.214418801555</v>
      </c>
      <c r="BD174" s="6">
        <f t="shared" ref="BD174:BF174" si="2328">BD173+(365/12)</f>
        <v>5384.7500000000045</v>
      </c>
      <c r="BE174" s="11">
        <f t="shared" si="2185"/>
        <v>30473.214418801555</v>
      </c>
      <c r="BF174" s="6">
        <f t="shared" si="2328"/>
        <v>5384.7500000000045</v>
      </c>
      <c r="BG174" s="11">
        <f t="shared" si="2186"/>
        <v>30473.214418801555</v>
      </c>
      <c r="BH174" s="6">
        <f t="shared" ref="BH174:BJ174" si="2329">BH173+(365/12)</f>
        <v>5384.7500000000045</v>
      </c>
      <c r="BI174" s="11">
        <f t="shared" si="2188"/>
        <v>30473.214418801555</v>
      </c>
      <c r="BJ174" s="6">
        <f t="shared" si="2329"/>
        <v>5384.7500000000045</v>
      </c>
      <c r="BK174" s="11">
        <f t="shared" si="2189"/>
        <v>30473.214418801555</v>
      </c>
      <c r="BL174" s="6">
        <f t="shared" ref="BL174:BN174" si="2330">BL173+(365/12)</f>
        <v>5384.7500000000045</v>
      </c>
      <c r="BM174" s="11">
        <f t="shared" si="2191"/>
        <v>30473.214418801555</v>
      </c>
      <c r="BN174" s="6">
        <f t="shared" si="2330"/>
        <v>5384.7500000000045</v>
      </c>
      <c r="BO174" s="11">
        <f t="shared" si="2192"/>
        <v>30473.214418801555</v>
      </c>
      <c r="BP174" s="6">
        <f t="shared" ref="BP174:BR174" si="2331">BP173+(365/12)</f>
        <v>5384.7500000000045</v>
      </c>
      <c r="BQ174" s="11">
        <f t="shared" si="2194"/>
        <v>30473.214418801555</v>
      </c>
      <c r="BR174" s="6">
        <f t="shared" si="2331"/>
        <v>5384.7500000000045</v>
      </c>
      <c r="BS174" s="11">
        <f t="shared" si="2195"/>
        <v>30473.214418801555</v>
      </c>
      <c r="BT174" s="6">
        <f t="shared" ref="BT174:BV174" si="2332">BT173+(365/12)</f>
        <v>5384.7500000000045</v>
      </c>
      <c r="BU174" s="11">
        <f t="shared" si="2197"/>
        <v>30473.214418801555</v>
      </c>
      <c r="BV174" s="6">
        <f t="shared" si="2332"/>
        <v>5384.7500000000045</v>
      </c>
      <c r="BW174" s="11">
        <f t="shared" si="2198"/>
        <v>30473.214418801555</v>
      </c>
      <c r="BX174" s="6">
        <f t="shared" si="1742"/>
        <v>5384.7500000000045</v>
      </c>
      <c r="BY174" s="11">
        <f t="shared" si="2199"/>
        <v>30473.214418801555</v>
      </c>
      <c r="BZ174" s="72">
        <f t="shared" si="1742"/>
        <v>5384.7500000000045</v>
      </c>
      <c r="CA174" s="11">
        <f t="shared" si="2200"/>
        <v>30473.214418801555</v>
      </c>
      <c r="CB174" s="4"/>
    </row>
    <row r="175" spans="1:80">
      <c r="A175" s="18">
        <f t="shared" si="1970"/>
        <v>15</v>
      </c>
      <c r="B175" s="18">
        <f t="shared" si="1796"/>
        <v>169</v>
      </c>
      <c r="C175" s="19">
        <f t="shared" si="1811"/>
        <v>0</v>
      </c>
      <c r="D175" s="22">
        <f t="shared" si="1812"/>
        <v>0</v>
      </c>
      <c r="E175" s="22">
        <f t="shared" si="1779"/>
        <v>0</v>
      </c>
      <c r="F175" s="22">
        <f t="shared" si="2133"/>
        <v>0</v>
      </c>
      <c r="G175" s="23">
        <f t="shared" si="2134"/>
        <v>0</v>
      </c>
      <c r="H175" s="23">
        <f t="shared" si="1780"/>
        <v>169</v>
      </c>
      <c r="I175" s="19">
        <f t="shared" si="1781"/>
        <v>49498.289985984949</v>
      </c>
      <c r="J175" s="22">
        <f t="shared" si="1797"/>
        <v>49498.289985984949</v>
      </c>
      <c r="K175" s="23">
        <f t="shared" si="1798"/>
        <v>5747.3710661881123</v>
      </c>
      <c r="L175" s="22">
        <f t="shared" si="1813"/>
        <v>416.66666666666669</v>
      </c>
      <c r="M175" s="22">
        <f t="shared" si="1814"/>
        <v>83.333333333333329</v>
      </c>
      <c r="N175" s="19">
        <f t="shared" si="1815"/>
        <v>166.66666666666666</v>
      </c>
      <c r="O175" s="22">
        <f t="shared" si="1816"/>
        <v>83.333333333333329</v>
      </c>
      <c r="P175" s="18">
        <f t="shared" si="2135"/>
        <v>14749.486995795483</v>
      </c>
      <c r="Q175" s="22">
        <f t="shared" si="1782"/>
        <v>38760.909862016408</v>
      </c>
      <c r="R175" s="23">
        <f t="shared" si="1783"/>
        <v>32263.538795828295</v>
      </c>
      <c r="S175" s="4"/>
      <c r="T175" s="6">
        <f t="shared" si="1817"/>
        <v>5415.1666666666715</v>
      </c>
      <c r="U175" s="20"/>
      <c r="V175" s="6">
        <f t="shared" si="1817"/>
        <v>5415.1666666666715</v>
      </c>
      <c r="W175" s="20"/>
      <c r="X175" s="6">
        <f t="shared" si="1817"/>
        <v>5415.1666666666715</v>
      </c>
      <c r="Y175" s="20"/>
      <c r="Z175" s="6">
        <f t="shared" si="1818"/>
        <v>5415.1666666666715</v>
      </c>
      <c r="AA175" s="20"/>
      <c r="AB175" s="6">
        <f t="shared" ref="AB175:AD175" si="2333">AB174+(365/12)</f>
        <v>5415.1666666666715</v>
      </c>
      <c r="AC175" s="20"/>
      <c r="AD175" s="6">
        <f t="shared" si="2333"/>
        <v>5415.1666666666715</v>
      </c>
      <c r="AE175" s="20"/>
      <c r="AF175" s="6">
        <f t="shared" ref="AF175:AH175" si="2334">AF174+(365/12)</f>
        <v>5415.1666666666715</v>
      </c>
      <c r="AG175" s="20"/>
      <c r="AH175" s="6">
        <f t="shared" si="2334"/>
        <v>5415.1666666666715</v>
      </c>
      <c r="AI175" s="20"/>
      <c r="AJ175" s="6">
        <f t="shared" ref="AJ175:AL175" si="2335">AJ174+(365/12)</f>
        <v>5415.1666666666715</v>
      </c>
      <c r="AK175" s="20"/>
      <c r="AL175" s="6">
        <f t="shared" si="2335"/>
        <v>5415.1666666666715</v>
      </c>
      <c r="AM175" s="20"/>
      <c r="AN175" s="6">
        <f t="shared" ref="AN175:AP175" si="2336">AN174+(365/12)</f>
        <v>5415.1666666666715</v>
      </c>
      <c r="AO175" s="20"/>
      <c r="AP175" s="6">
        <f t="shared" si="2336"/>
        <v>5415.1666666666715</v>
      </c>
      <c r="AQ175" s="20"/>
      <c r="AR175" s="6">
        <f t="shared" ref="AR175:AT175" si="2337">AR174+(365/12)</f>
        <v>5415.1666666666715</v>
      </c>
      <c r="AS175" s="20"/>
      <c r="AT175" s="6">
        <f t="shared" si="2337"/>
        <v>5415.1666666666715</v>
      </c>
      <c r="AU175" s="20">
        <f>value*(1+appr)^(A175-1)-C175-IF((A175-1)&lt;=penaltyy,sqft*pamt,0)</f>
        <v>18987491.67916207</v>
      </c>
      <c r="AV175" s="6">
        <f t="shared" ref="AV175:AX175" si="2338">AV174+(365/12)</f>
        <v>5415.1666666666715</v>
      </c>
      <c r="AW175" s="20">
        <f t="shared" ref="AW175:AW186" si="2339">R175</f>
        <v>32263.538795828295</v>
      </c>
      <c r="AX175" s="6">
        <f t="shared" si="2338"/>
        <v>5415.1666666666715</v>
      </c>
      <c r="AY175" s="20">
        <f t="shared" ref="AY175:AY186" si="2340">R175</f>
        <v>32263.538795828295</v>
      </c>
      <c r="AZ175" s="6">
        <f t="shared" ref="AZ175:BB175" si="2341">AZ174+(365/12)</f>
        <v>5415.1666666666715</v>
      </c>
      <c r="BA175" s="20">
        <f t="shared" ref="BA175:BA186" si="2342">R175</f>
        <v>32263.538795828295</v>
      </c>
      <c r="BB175" s="6">
        <f t="shared" si="2341"/>
        <v>5415.1666666666715</v>
      </c>
      <c r="BC175" s="20">
        <f t="shared" ref="BC175:BC186" si="2343">R175</f>
        <v>32263.538795828295</v>
      </c>
      <c r="BD175" s="6">
        <f t="shared" ref="BD175:BF175" si="2344">BD174+(365/12)</f>
        <v>5415.1666666666715</v>
      </c>
      <c r="BE175" s="20">
        <f t="shared" ref="BE175:BE186" si="2345">R175</f>
        <v>32263.538795828295</v>
      </c>
      <c r="BF175" s="6">
        <f t="shared" si="2344"/>
        <v>5415.1666666666715</v>
      </c>
      <c r="BG175" s="20">
        <f t="shared" ref="BG175:BG186" si="2346">R175</f>
        <v>32263.538795828295</v>
      </c>
      <c r="BH175" s="6">
        <f t="shared" ref="BH175:BJ175" si="2347">BH174+(365/12)</f>
        <v>5415.1666666666715</v>
      </c>
      <c r="BI175" s="20">
        <f t="shared" ref="BI175:BI186" si="2348">R175</f>
        <v>32263.538795828295</v>
      </c>
      <c r="BJ175" s="6">
        <f t="shared" si="2347"/>
        <v>5415.1666666666715</v>
      </c>
      <c r="BK175" s="20">
        <f t="shared" ref="BK175:BK186" si="2349">R175</f>
        <v>32263.538795828295</v>
      </c>
      <c r="BL175" s="6">
        <f t="shared" ref="BL175:BN175" si="2350">BL174+(365/12)</f>
        <v>5415.1666666666715</v>
      </c>
      <c r="BM175" s="20">
        <f t="shared" ref="BM175:BM186" si="2351">R175</f>
        <v>32263.538795828295</v>
      </c>
      <c r="BN175" s="6">
        <f t="shared" si="2350"/>
        <v>5415.1666666666715</v>
      </c>
      <c r="BO175" s="20">
        <f t="shared" ref="BO175:BO186" si="2352">R175</f>
        <v>32263.538795828295</v>
      </c>
      <c r="BP175" s="6">
        <f t="shared" ref="BP175:BR175" si="2353">BP174+(365/12)</f>
        <v>5415.1666666666715</v>
      </c>
      <c r="BQ175" s="20">
        <f t="shared" ref="BQ175:BQ186" si="2354">R175</f>
        <v>32263.538795828295</v>
      </c>
      <c r="BR175" s="6">
        <f t="shared" si="2353"/>
        <v>5415.1666666666715</v>
      </c>
      <c r="BS175" s="20">
        <f t="shared" ref="BS175:BS186" si="2355">R175</f>
        <v>32263.538795828295</v>
      </c>
      <c r="BT175" s="6">
        <f t="shared" ref="BT175:BV175" si="2356">BT174+(365/12)</f>
        <v>5415.1666666666715</v>
      </c>
      <c r="BU175" s="20">
        <f t="shared" ref="BU175:BU186" si="2357">R175</f>
        <v>32263.538795828295</v>
      </c>
      <c r="BV175" s="6">
        <f t="shared" si="2356"/>
        <v>5415.1666666666715</v>
      </c>
      <c r="BW175" s="20">
        <f t="shared" ref="BW175:BW186" si="2358">R175</f>
        <v>32263.538795828295</v>
      </c>
      <c r="BX175" s="6">
        <f t="shared" si="1742"/>
        <v>5415.1666666666715</v>
      </c>
      <c r="BY175" s="20">
        <f t="shared" ref="BY175:BY186" si="2359">R175</f>
        <v>32263.538795828295</v>
      </c>
      <c r="BZ175" s="72">
        <f t="shared" si="1742"/>
        <v>5415.1666666666715</v>
      </c>
      <c r="CA175" s="20">
        <f t="shared" ref="CA175:CA186" si="2360">R175</f>
        <v>32263.538795828295</v>
      </c>
      <c r="CB175" s="4"/>
    </row>
    <row r="176" spans="1:80">
      <c r="A176" s="1" t="str">
        <f t="shared" si="1970"/>
        <v/>
      </c>
      <c r="B176" s="1">
        <f t="shared" si="1796"/>
        <v>170</v>
      </c>
      <c r="C176" s="13">
        <f t="shared" si="1811"/>
        <v>0</v>
      </c>
      <c r="D176" s="2">
        <f t="shared" si="1812"/>
        <v>0</v>
      </c>
      <c r="E176" s="15">
        <f t="shared" si="1779"/>
        <v>0</v>
      </c>
      <c r="F176" s="15">
        <f t="shared" si="2133"/>
        <v>0</v>
      </c>
      <c r="G176" s="21">
        <f t="shared" si="2134"/>
        <v>0</v>
      </c>
      <c r="H176" s="23">
        <f t="shared" si="1780"/>
        <v>170</v>
      </c>
      <c r="I176" s="19">
        <f t="shared" si="1781"/>
        <v>49498.289985984949</v>
      </c>
      <c r="J176" s="22">
        <f t="shared" si="1797"/>
        <v>49498.289985984949</v>
      </c>
      <c r="K176" s="21">
        <f t="shared" si="1798"/>
        <v>5747.3710661881123</v>
      </c>
      <c r="L176" s="15">
        <f t="shared" si="1813"/>
        <v>416.66666666666669</v>
      </c>
      <c r="M176" s="15">
        <f t="shared" si="1814"/>
        <v>83.333333333333329</v>
      </c>
      <c r="N176" s="16">
        <f t="shared" si="1815"/>
        <v>166.66666666666666</v>
      </c>
      <c r="O176" s="15">
        <f t="shared" si="1816"/>
        <v>83.333333333333329</v>
      </c>
      <c r="P176" s="7">
        <f t="shared" si="2135"/>
        <v>14749.486995795483</v>
      </c>
      <c r="Q176" s="15">
        <f t="shared" si="1782"/>
        <v>38760.909862016408</v>
      </c>
      <c r="R176" s="21">
        <f t="shared" si="1783"/>
        <v>32263.538795828295</v>
      </c>
      <c r="S176" s="4"/>
      <c r="T176" s="6">
        <f t="shared" si="1817"/>
        <v>5445.5833333333385</v>
      </c>
      <c r="U176" s="10"/>
      <c r="V176" s="6">
        <f t="shared" si="1817"/>
        <v>5445.5833333333385</v>
      </c>
      <c r="X176" s="6">
        <f t="shared" si="1817"/>
        <v>5445.5833333333385</v>
      </c>
      <c r="Z176" s="6">
        <f t="shared" si="1818"/>
        <v>5445.5833333333385</v>
      </c>
      <c r="AB176" s="6">
        <f t="shared" ref="AB176:AD176" si="2361">AB175+(365/12)</f>
        <v>5445.5833333333385</v>
      </c>
      <c r="AD176" s="6">
        <f t="shared" si="2361"/>
        <v>5445.5833333333385</v>
      </c>
      <c r="AF176" s="6">
        <f t="shared" ref="AF176:AH176" si="2362">AF175+(365/12)</f>
        <v>5445.5833333333385</v>
      </c>
      <c r="AH176" s="6">
        <f t="shared" si="2362"/>
        <v>5445.5833333333385</v>
      </c>
      <c r="AJ176" s="6">
        <f t="shared" ref="AJ176:AL176" si="2363">AJ175+(365/12)</f>
        <v>5445.5833333333385</v>
      </c>
      <c r="AL176" s="6">
        <f t="shared" si="2363"/>
        <v>5445.5833333333385</v>
      </c>
      <c r="AN176" s="6">
        <f t="shared" ref="AN176:AP176" si="2364">AN175+(365/12)</f>
        <v>5445.5833333333385</v>
      </c>
      <c r="AP176" s="6">
        <f t="shared" si="2364"/>
        <v>5445.5833333333385</v>
      </c>
      <c r="AR176" s="6">
        <f t="shared" ref="AR176:AT176" si="2365">AR175+(365/12)</f>
        <v>5445.5833333333385</v>
      </c>
      <c r="AT176" s="6">
        <f t="shared" si="2365"/>
        <v>5445.5833333333385</v>
      </c>
      <c r="AV176" s="6">
        <f t="shared" ref="AV176:AX176" si="2366">AV175+(365/12)</f>
        <v>5445.5833333333385</v>
      </c>
      <c r="AW176" s="11">
        <f t="shared" si="2339"/>
        <v>32263.538795828295</v>
      </c>
      <c r="AX176" s="6">
        <f t="shared" si="2366"/>
        <v>5445.5833333333385</v>
      </c>
      <c r="AY176" s="11">
        <f t="shared" si="2340"/>
        <v>32263.538795828295</v>
      </c>
      <c r="AZ176" s="6">
        <f t="shared" ref="AZ176:BB176" si="2367">AZ175+(365/12)</f>
        <v>5445.5833333333385</v>
      </c>
      <c r="BA176" s="11">
        <f t="shared" si="2342"/>
        <v>32263.538795828295</v>
      </c>
      <c r="BB176" s="6">
        <f t="shared" si="2367"/>
        <v>5445.5833333333385</v>
      </c>
      <c r="BC176" s="11">
        <f t="shared" si="2343"/>
        <v>32263.538795828295</v>
      </c>
      <c r="BD176" s="6">
        <f t="shared" ref="BD176:BF176" si="2368">BD175+(365/12)</f>
        <v>5445.5833333333385</v>
      </c>
      <c r="BE176" s="11">
        <f t="shared" si="2345"/>
        <v>32263.538795828295</v>
      </c>
      <c r="BF176" s="6">
        <f t="shared" si="2368"/>
        <v>5445.5833333333385</v>
      </c>
      <c r="BG176" s="11">
        <f t="shared" si="2346"/>
        <v>32263.538795828295</v>
      </c>
      <c r="BH176" s="6">
        <f t="shared" ref="BH176:BJ176" si="2369">BH175+(365/12)</f>
        <v>5445.5833333333385</v>
      </c>
      <c r="BI176" s="11">
        <f t="shared" si="2348"/>
        <v>32263.538795828295</v>
      </c>
      <c r="BJ176" s="6">
        <f t="shared" si="2369"/>
        <v>5445.5833333333385</v>
      </c>
      <c r="BK176" s="11">
        <f t="shared" si="2349"/>
        <v>32263.538795828295</v>
      </c>
      <c r="BL176" s="6">
        <f t="shared" ref="BL176:BN176" si="2370">BL175+(365/12)</f>
        <v>5445.5833333333385</v>
      </c>
      <c r="BM176" s="11">
        <f t="shared" si="2351"/>
        <v>32263.538795828295</v>
      </c>
      <c r="BN176" s="6">
        <f t="shared" si="2370"/>
        <v>5445.5833333333385</v>
      </c>
      <c r="BO176" s="11">
        <f t="shared" si="2352"/>
        <v>32263.538795828295</v>
      </c>
      <c r="BP176" s="6">
        <f t="shared" ref="BP176:BR176" si="2371">BP175+(365/12)</f>
        <v>5445.5833333333385</v>
      </c>
      <c r="BQ176" s="11">
        <f t="shared" si="2354"/>
        <v>32263.538795828295</v>
      </c>
      <c r="BR176" s="6">
        <f t="shared" si="2371"/>
        <v>5445.5833333333385</v>
      </c>
      <c r="BS176" s="11">
        <f t="shared" si="2355"/>
        <v>32263.538795828295</v>
      </c>
      <c r="BT176" s="6">
        <f t="shared" ref="BT176:BV176" si="2372">BT175+(365/12)</f>
        <v>5445.5833333333385</v>
      </c>
      <c r="BU176" s="11">
        <f t="shared" si="2357"/>
        <v>32263.538795828295</v>
      </c>
      <c r="BV176" s="6">
        <f t="shared" si="2372"/>
        <v>5445.5833333333385</v>
      </c>
      <c r="BW176" s="11">
        <f t="shared" si="2358"/>
        <v>32263.538795828295</v>
      </c>
      <c r="BX176" s="6">
        <f t="shared" si="1742"/>
        <v>5445.5833333333385</v>
      </c>
      <c r="BY176" s="11">
        <f t="shared" si="2359"/>
        <v>32263.538795828295</v>
      </c>
      <c r="BZ176" s="72">
        <f t="shared" si="1742"/>
        <v>5445.5833333333385</v>
      </c>
      <c r="CA176" s="11">
        <f t="shared" si="2360"/>
        <v>32263.538795828295</v>
      </c>
      <c r="CB176" s="4"/>
    </row>
    <row r="177" spans="1:80">
      <c r="A177" s="1" t="str">
        <f t="shared" si="1970"/>
        <v/>
      </c>
      <c r="B177" s="1">
        <f t="shared" si="1796"/>
        <v>171</v>
      </c>
      <c r="C177" s="13">
        <f t="shared" si="1811"/>
        <v>0</v>
      </c>
      <c r="D177" s="2">
        <f t="shared" si="1812"/>
        <v>0</v>
      </c>
      <c r="E177" s="15">
        <f t="shared" si="1779"/>
        <v>0</v>
      </c>
      <c r="F177" s="15">
        <f t="shared" si="2133"/>
        <v>0</v>
      </c>
      <c r="G177" s="21">
        <f t="shared" si="2134"/>
        <v>0</v>
      </c>
      <c r="H177" s="23">
        <f t="shared" si="1780"/>
        <v>171</v>
      </c>
      <c r="I177" s="19">
        <f t="shared" si="1781"/>
        <v>49498.289985984949</v>
      </c>
      <c r="J177" s="22">
        <f t="shared" si="1797"/>
        <v>49498.289985984949</v>
      </c>
      <c r="K177" s="21">
        <f t="shared" si="1798"/>
        <v>5747.3710661881123</v>
      </c>
      <c r="L177" s="15">
        <f t="shared" si="1813"/>
        <v>416.66666666666669</v>
      </c>
      <c r="M177" s="15">
        <f t="shared" si="1814"/>
        <v>83.333333333333329</v>
      </c>
      <c r="N177" s="16">
        <f t="shared" si="1815"/>
        <v>166.66666666666666</v>
      </c>
      <c r="O177" s="15">
        <f t="shared" si="1816"/>
        <v>83.333333333333329</v>
      </c>
      <c r="P177" s="7">
        <f t="shared" si="2135"/>
        <v>14749.486995795483</v>
      </c>
      <c r="Q177" s="15">
        <f t="shared" si="1782"/>
        <v>38760.909862016408</v>
      </c>
      <c r="R177" s="21">
        <f t="shared" si="1783"/>
        <v>32263.538795828295</v>
      </c>
      <c r="S177" s="4"/>
      <c r="T177" s="6">
        <f t="shared" si="1817"/>
        <v>5476.0000000000055</v>
      </c>
      <c r="U177" s="10"/>
      <c r="V177" s="6">
        <f t="shared" si="1817"/>
        <v>5476.0000000000055</v>
      </c>
      <c r="X177" s="6">
        <f t="shared" si="1817"/>
        <v>5476.0000000000055</v>
      </c>
      <c r="Z177" s="6">
        <f t="shared" si="1818"/>
        <v>5476.0000000000055</v>
      </c>
      <c r="AB177" s="6">
        <f t="shared" ref="AB177:AD177" si="2373">AB176+(365/12)</f>
        <v>5476.0000000000055</v>
      </c>
      <c r="AD177" s="6">
        <f t="shared" si="2373"/>
        <v>5476.0000000000055</v>
      </c>
      <c r="AF177" s="6">
        <f t="shared" ref="AF177:AH177" si="2374">AF176+(365/12)</f>
        <v>5476.0000000000055</v>
      </c>
      <c r="AH177" s="6">
        <f t="shared" si="2374"/>
        <v>5476.0000000000055</v>
      </c>
      <c r="AJ177" s="6">
        <f t="shared" ref="AJ177:AL177" si="2375">AJ176+(365/12)</f>
        <v>5476.0000000000055</v>
      </c>
      <c r="AL177" s="6">
        <f t="shared" si="2375"/>
        <v>5476.0000000000055</v>
      </c>
      <c r="AN177" s="6">
        <f t="shared" ref="AN177:AP177" si="2376">AN176+(365/12)</f>
        <v>5476.0000000000055</v>
      </c>
      <c r="AP177" s="6">
        <f t="shared" si="2376"/>
        <v>5476.0000000000055</v>
      </c>
      <c r="AR177" s="6">
        <f t="shared" ref="AR177:AT177" si="2377">AR176+(365/12)</f>
        <v>5476.0000000000055</v>
      </c>
      <c r="AT177" s="6">
        <f t="shared" si="2377"/>
        <v>5476.0000000000055</v>
      </c>
      <c r="AV177" s="6">
        <f t="shared" ref="AV177:AX177" si="2378">AV176+(365/12)</f>
        <v>5476.0000000000055</v>
      </c>
      <c r="AW177" s="11">
        <f t="shared" si="2339"/>
        <v>32263.538795828295</v>
      </c>
      <c r="AX177" s="6">
        <f t="shared" si="2378"/>
        <v>5476.0000000000055</v>
      </c>
      <c r="AY177" s="11">
        <f t="shared" si="2340"/>
        <v>32263.538795828295</v>
      </c>
      <c r="AZ177" s="6">
        <f t="shared" ref="AZ177:BB177" si="2379">AZ176+(365/12)</f>
        <v>5476.0000000000055</v>
      </c>
      <c r="BA177" s="11">
        <f t="shared" si="2342"/>
        <v>32263.538795828295</v>
      </c>
      <c r="BB177" s="6">
        <f t="shared" si="2379"/>
        <v>5476.0000000000055</v>
      </c>
      <c r="BC177" s="11">
        <f t="shared" si="2343"/>
        <v>32263.538795828295</v>
      </c>
      <c r="BD177" s="6">
        <f t="shared" ref="BD177:BF177" si="2380">BD176+(365/12)</f>
        <v>5476.0000000000055</v>
      </c>
      <c r="BE177" s="11">
        <f t="shared" si="2345"/>
        <v>32263.538795828295</v>
      </c>
      <c r="BF177" s="6">
        <f t="shared" si="2380"/>
        <v>5476.0000000000055</v>
      </c>
      <c r="BG177" s="11">
        <f t="shared" si="2346"/>
        <v>32263.538795828295</v>
      </c>
      <c r="BH177" s="6">
        <f t="shared" ref="BH177:BJ177" si="2381">BH176+(365/12)</f>
        <v>5476.0000000000055</v>
      </c>
      <c r="BI177" s="11">
        <f t="shared" si="2348"/>
        <v>32263.538795828295</v>
      </c>
      <c r="BJ177" s="6">
        <f t="shared" si="2381"/>
        <v>5476.0000000000055</v>
      </c>
      <c r="BK177" s="11">
        <f t="shared" si="2349"/>
        <v>32263.538795828295</v>
      </c>
      <c r="BL177" s="6">
        <f t="shared" ref="BL177:BN177" si="2382">BL176+(365/12)</f>
        <v>5476.0000000000055</v>
      </c>
      <c r="BM177" s="11">
        <f t="shared" si="2351"/>
        <v>32263.538795828295</v>
      </c>
      <c r="BN177" s="6">
        <f t="shared" si="2382"/>
        <v>5476.0000000000055</v>
      </c>
      <c r="BO177" s="11">
        <f t="shared" si="2352"/>
        <v>32263.538795828295</v>
      </c>
      <c r="BP177" s="6">
        <f t="shared" ref="BP177:BR177" si="2383">BP176+(365/12)</f>
        <v>5476.0000000000055</v>
      </c>
      <c r="BQ177" s="11">
        <f t="shared" si="2354"/>
        <v>32263.538795828295</v>
      </c>
      <c r="BR177" s="6">
        <f t="shared" si="2383"/>
        <v>5476.0000000000055</v>
      </c>
      <c r="BS177" s="11">
        <f t="shared" si="2355"/>
        <v>32263.538795828295</v>
      </c>
      <c r="BT177" s="6">
        <f t="shared" ref="BT177:BV177" si="2384">BT176+(365/12)</f>
        <v>5476.0000000000055</v>
      </c>
      <c r="BU177" s="11">
        <f t="shared" si="2357"/>
        <v>32263.538795828295</v>
      </c>
      <c r="BV177" s="6">
        <f t="shared" si="2384"/>
        <v>5476.0000000000055</v>
      </c>
      <c r="BW177" s="11">
        <f t="shared" si="2358"/>
        <v>32263.538795828295</v>
      </c>
      <c r="BX177" s="6">
        <f t="shared" si="1742"/>
        <v>5476.0000000000055</v>
      </c>
      <c r="BY177" s="11">
        <f t="shared" si="2359"/>
        <v>32263.538795828295</v>
      </c>
      <c r="BZ177" s="72">
        <f t="shared" si="1742"/>
        <v>5476.0000000000055</v>
      </c>
      <c r="CA177" s="11">
        <f t="shared" si="2360"/>
        <v>32263.538795828295</v>
      </c>
      <c r="CB177" s="4"/>
    </row>
    <row r="178" spans="1:80">
      <c r="A178" s="1" t="str">
        <f t="shared" si="1970"/>
        <v/>
      </c>
      <c r="B178" s="1">
        <f t="shared" si="1796"/>
        <v>172</v>
      </c>
      <c r="C178" s="13">
        <f t="shared" si="1811"/>
        <v>0</v>
      </c>
      <c r="D178" s="2">
        <f t="shared" si="1812"/>
        <v>0</v>
      </c>
      <c r="E178" s="15">
        <f t="shared" si="1779"/>
        <v>0</v>
      </c>
      <c r="F178" s="15">
        <f t="shared" si="2133"/>
        <v>0</v>
      </c>
      <c r="G178" s="21">
        <f t="shared" si="2134"/>
        <v>0</v>
      </c>
      <c r="H178" s="23">
        <f t="shared" si="1780"/>
        <v>172</v>
      </c>
      <c r="I178" s="19">
        <f t="shared" si="1781"/>
        <v>49498.289985984949</v>
      </c>
      <c r="J178" s="22">
        <f t="shared" si="1797"/>
        <v>49498.289985984949</v>
      </c>
      <c r="K178" s="21">
        <f t="shared" si="1798"/>
        <v>5747.3710661881123</v>
      </c>
      <c r="L178" s="15">
        <f t="shared" si="1813"/>
        <v>416.66666666666669</v>
      </c>
      <c r="M178" s="15">
        <f t="shared" si="1814"/>
        <v>83.333333333333329</v>
      </c>
      <c r="N178" s="16">
        <f t="shared" si="1815"/>
        <v>166.66666666666666</v>
      </c>
      <c r="O178" s="15">
        <f t="shared" si="1816"/>
        <v>83.333333333333329</v>
      </c>
      <c r="P178" s="7">
        <f t="shared" si="2135"/>
        <v>14749.486995795483</v>
      </c>
      <c r="Q178" s="15">
        <f t="shared" si="1782"/>
        <v>38760.909862016408</v>
      </c>
      <c r="R178" s="21">
        <f t="shared" si="1783"/>
        <v>32263.538795828295</v>
      </c>
      <c r="S178" s="4"/>
      <c r="T178" s="6">
        <f t="shared" si="1817"/>
        <v>5506.4166666666724</v>
      </c>
      <c r="U178" s="10"/>
      <c r="V178" s="6">
        <f t="shared" si="1817"/>
        <v>5506.4166666666724</v>
      </c>
      <c r="X178" s="6">
        <f t="shared" si="1817"/>
        <v>5506.4166666666724</v>
      </c>
      <c r="Z178" s="6">
        <f t="shared" si="1818"/>
        <v>5506.4166666666724</v>
      </c>
      <c r="AB178" s="6">
        <f t="shared" ref="AB178:AD178" si="2385">AB177+(365/12)</f>
        <v>5506.4166666666724</v>
      </c>
      <c r="AD178" s="6">
        <f t="shared" si="2385"/>
        <v>5506.4166666666724</v>
      </c>
      <c r="AF178" s="6">
        <f t="shared" ref="AF178:AH178" si="2386">AF177+(365/12)</f>
        <v>5506.4166666666724</v>
      </c>
      <c r="AH178" s="6">
        <f t="shared" si="2386"/>
        <v>5506.4166666666724</v>
      </c>
      <c r="AJ178" s="6">
        <f t="shared" ref="AJ178:AL178" si="2387">AJ177+(365/12)</f>
        <v>5506.4166666666724</v>
      </c>
      <c r="AL178" s="6">
        <f t="shared" si="2387"/>
        <v>5506.4166666666724</v>
      </c>
      <c r="AN178" s="6">
        <f t="shared" ref="AN178:AP178" si="2388">AN177+(365/12)</f>
        <v>5506.4166666666724</v>
      </c>
      <c r="AP178" s="6">
        <f t="shared" si="2388"/>
        <v>5506.4166666666724</v>
      </c>
      <c r="AR178" s="6">
        <f t="shared" ref="AR178:AT178" si="2389">AR177+(365/12)</f>
        <v>5506.4166666666724</v>
      </c>
      <c r="AT178" s="6">
        <f t="shared" si="2389"/>
        <v>5506.4166666666724</v>
      </c>
      <c r="AV178" s="6">
        <f t="shared" ref="AV178:AX178" si="2390">AV177+(365/12)</f>
        <v>5506.4166666666724</v>
      </c>
      <c r="AW178" s="11">
        <f t="shared" si="2339"/>
        <v>32263.538795828295</v>
      </c>
      <c r="AX178" s="6">
        <f t="shared" si="2390"/>
        <v>5506.4166666666724</v>
      </c>
      <c r="AY178" s="11">
        <f t="shared" si="2340"/>
        <v>32263.538795828295</v>
      </c>
      <c r="AZ178" s="6">
        <f t="shared" ref="AZ178:BB178" si="2391">AZ177+(365/12)</f>
        <v>5506.4166666666724</v>
      </c>
      <c r="BA178" s="11">
        <f t="shared" si="2342"/>
        <v>32263.538795828295</v>
      </c>
      <c r="BB178" s="6">
        <f t="shared" si="2391"/>
        <v>5506.4166666666724</v>
      </c>
      <c r="BC178" s="11">
        <f t="shared" si="2343"/>
        <v>32263.538795828295</v>
      </c>
      <c r="BD178" s="6">
        <f t="shared" ref="BD178:BF178" si="2392">BD177+(365/12)</f>
        <v>5506.4166666666724</v>
      </c>
      <c r="BE178" s="11">
        <f t="shared" si="2345"/>
        <v>32263.538795828295</v>
      </c>
      <c r="BF178" s="6">
        <f t="shared" si="2392"/>
        <v>5506.4166666666724</v>
      </c>
      <c r="BG178" s="11">
        <f t="shared" si="2346"/>
        <v>32263.538795828295</v>
      </c>
      <c r="BH178" s="6">
        <f t="shared" ref="BH178:BJ178" si="2393">BH177+(365/12)</f>
        <v>5506.4166666666724</v>
      </c>
      <c r="BI178" s="11">
        <f t="shared" si="2348"/>
        <v>32263.538795828295</v>
      </c>
      <c r="BJ178" s="6">
        <f t="shared" si="2393"/>
        <v>5506.4166666666724</v>
      </c>
      <c r="BK178" s="11">
        <f t="shared" si="2349"/>
        <v>32263.538795828295</v>
      </c>
      <c r="BL178" s="6">
        <f t="shared" ref="BL178:BN178" si="2394">BL177+(365/12)</f>
        <v>5506.4166666666724</v>
      </c>
      <c r="BM178" s="11">
        <f t="shared" si="2351"/>
        <v>32263.538795828295</v>
      </c>
      <c r="BN178" s="6">
        <f t="shared" si="2394"/>
        <v>5506.4166666666724</v>
      </c>
      <c r="BO178" s="11">
        <f t="shared" si="2352"/>
        <v>32263.538795828295</v>
      </c>
      <c r="BP178" s="6">
        <f t="shared" ref="BP178:BR178" si="2395">BP177+(365/12)</f>
        <v>5506.4166666666724</v>
      </c>
      <c r="BQ178" s="11">
        <f t="shared" si="2354"/>
        <v>32263.538795828295</v>
      </c>
      <c r="BR178" s="6">
        <f t="shared" si="2395"/>
        <v>5506.4166666666724</v>
      </c>
      <c r="BS178" s="11">
        <f t="shared" si="2355"/>
        <v>32263.538795828295</v>
      </c>
      <c r="BT178" s="6">
        <f t="shared" ref="BT178:BV178" si="2396">BT177+(365/12)</f>
        <v>5506.4166666666724</v>
      </c>
      <c r="BU178" s="11">
        <f t="shared" si="2357"/>
        <v>32263.538795828295</v>
      </c>
      <c r="BV178" s="6">
        <f t="shared" si="2396"/>
        <v>5506.4166666666724</v>
      </c>
      <c r="BW178" s="11">
        <f t="shared" si="2358"/>
        <v>32263.538795828295</v>
      </c>
      <c r="BX178" s="6">
        <f t="shared" si="1742"/>
        <v>5506.4166666666724</v>
      </c>
      <c r="BY178" s="11">
        <f t="shared" si="2359"/>
        <v>32263.538795828295</v>
      </c>
      <c r="BZ178" s="72">
        <f t="shared" si="1742"/>
        <v>5506.4166666666724</v>
      </c>
      <c r="CA178" s="11">
        <f t="shared" si="2360"/>
        <v>32263.538795828295</v>
      </c>
      <c r="CB178" s="4"/>
    </row>
    <row r="179" spans="1:80">
      <c r="A179" s="1" t="str">
        <f t="shared" si="1970"/>
        <v/>
      </c>
      <c r="B179" s="1">
        <f t="shared" si="1796"/>
        <v>173</v>
      </c>
      <c r="C179" s="13">
        <f t="shared" si="1811"/>
        <v>0</v>
      </c>
      <c r="D179" s="2">
        <f t="shared" si="1812"/>
        <v>0</v>
      </c>
      <c r="E179" s="15">
        <f t="shared" si="1779"/>
        <v>0</v>
      </c>
      <c r="F179" s="15">
        <f t="shared" si="2133"/>
        <v>0</v>
      </c>
      <c r="G179" s="21">
        <f t="shared" si="2134"/>
        <v>0</v>
      </c>
      <c r="H179" s="23">
        <f t="shared" si="1780"/>
        <v>173</v>
      </c>
      <c r="I179" s="19">
        <f t="shared" si="1781"/>
        <v>49498.289985984949</v>
      </c>
      <c r="J179" s="22">
        <f t="shared" si="1797"/>
        <v>49498.289985984949</v>
      </c>
      <c r="K179" s="21">
        <f t="shared" si="1798"/>
        <v>5747.3710661881123</v>
      </c>
      <c r="L179" s="15">
        <f t="shared" si="1813"/>
        <v>416.66666666666669</v>
      </c>
      <c r="M179" s="15">
        <f t="shared" si="1814"/>
        <v>83.333333333333329</v>
      </c>
      <c r="N179" s="16">
        <f t="shared" si="1815"/>
        <v>166.66666666666666</v>
      </c>
      <c r="O179" s="15">
        <f t="shared" si="1816"/>
        <v>83.333333333333329</v>
      </c>
      <c r="P179" s="7">
        <f t="shared" si="2135"/>
        <v>14749.486995795483</v>
      </c>
      <c r="Q179" s="15">
        <f t="shared" si="1782"/>
        <v>38760.909862016408</v>
      </c>
      <c r="R179" s="21">
        <f t="shared" si="1783"/>
        <v>32263.538795828295</v>
      </c>
      <c r="S179" s="4"/>
      <c r="T179" s="6">
        <f t="shared" si="1817"/>
        <v>5536.8333333333394</v>
      </c>
      <c r="U179" s="10"/>
      <c r="V179" s="6">
        <f t="shared" si="1817"/>
        <v>5536.8333333333394</v>
      </c>
      <c r="X179" s="6">
        <f t="shared" si="1817"/>
        <v>5536.8333333333394</v>
      </c>
      <c r="Z179" s="6">
        <f t="shared" si="1818"/>
        <v>5536.8333333333394</v>
      </c>
      <c r="AB179" s="6">
        <f t="shared" ref="AB179:AD179" si="2397">AB178+(365/12)</f>
        <v>5536.8333333333394</v>
      </c>
      <c r="AD179" s="6">
        <f t="shared" si="2397"/>
        <v>5536.8333333333394</v>
      </c>
      <c r="AF179" s="6">
        <f t="shared" ref="AF179:AH179" si="2398">AF178+(365/12)</f>
        <v>5536.8333333333394</v>
      </c>
      <c r="AH179" s="6">
        <f t="shared" si="2398"/>
        <v>5536.8333333333394</v>
      </c>
      <c r="AJ179" s="6">
        <f t="shared" ref="AJ179:AL179" si="2399">AJ178+(365/12)</f>
        <v>5536.8333333333394</v>
      </c>
      <c r="AL179" s="6">
        <f t="shared" si="2399"/>
        <v>5536.8333333333394</v>
      </c>
      <c r="AN179" s="6">
        <f t="shared" ref="AN179:AP179" si="2400">AN178+(365/12)</f>
        <v>5536.8333333333394</v>
      </c>
      <c r="AP179" s="6">
        <f t="shared" si="2400"/>
        <v>5536.8333333333394</v>
      </c>
      <c r="AR179" s="6">
        <f t="shared" ref="AR179:AT179" si="2401">AR178+(365/12)</f>
        <v>5536.8333333333394</v>
      </c>
      <c r="AT179" s="6">
        <f t="shared" si="2401"/>
        <v>5536.8333333333394</v>
      </c>
      <c r="AV179" s="6">
        <f t="shared" ref="AV179:AX179" si="2402">AV178+(365/12)</f>
        <v>5536.8333333333394</v>
      </c>
      <c r="AW179" s="11">
        <f t="shared" si="2339"/>
        <v>32263.538795828295</v>
      </c>
      <c r="AX179" s="6">
        <f t="shared" si="2402"/>
        <v>5536.8333333333394</v>
      </c>
      <c r="AY179" s="11">
        <f t="shared" si="2340"/>
        <v>32263.538795828295</v>
      </c>
      <c r="AZ179" s="6">
        <f t="shared" ref="AZ179:BB179" si="2403">AZ178+(365/12)</f>
        <v>5536.8333333333394</v>
      </c>
      <c r="BA179" s="11">
        <f t="shared" si="2342"/>
        <v>32263.538795828295</v>
      </c>
      <c r="BB179" s="6">
        <f t="shared" si="2403"/>
        <v>5536.8333333333394</v>
      </c>
      <c r="BC179" s="11">
        <f t="shared" si="2343"/>
        <v>32263.538795828295</v>
      </c>
      <c r="BD179" s="6">
        <f t="shared" ref="BD179:BF179" si="2404">BD178+(365/12)</f>
        <v>5536.8333333333394</v>
      </c>
      <c r="BE179" s="11">
        <f t="shared" si="2345"/>
        <v>32263.538795828295</v>
      </c>
      <c r="BF179" s="6">
        <f t="shared" si="2404"/>
        <v>5536.8333333333394</v>
      </c>
      <c r="BG179" s="11">
        <f t="shared" si="2346"/>
        <v>32263.538795828295</v>
      </c>
      <c r="BH179" s="6">
        <f t="shared" ref="BH179:BJ179" si="2405">BH178+(365/12)</f>
        <v>5536.8333333333394</v>
      </c>
      <c r="BI179" s="11">
        <f t="shared" si="2348"/>
        <v>32263.538795828295</v>
      </c>
      <c r="BJ179" s="6">
        <f t="shared" si="2405"/>
        <v>5536.8333333333394</v>
      </c>
      <c r="BK179" s="11">
        <f t="shared" si="2349"/>
        <v>32263.538795828295</v>
      </c>
      <c r="BL179" s="6">
        <f t="shared" ref="BL179:BN179" si="2406">BL178+(365/12)</f>
        <v>5536.8333333333394</v>
      </c>
      <c r="BM179" s="11">
        <f t="shared" si="2351"/>
        <v>32263.538795828295</v>
      </c>
      <c r="BN179" s="6">
        <f t="shared" si="2406"/>
        <v>5536.8333333333394</v>
      </c>
      <c r="BO179" s="11">
        <f t="shared" si="2352"/>
        <v>32263.538795828295</v>
      </c>
      <c r="BP179" s="6">
        <f t="shared" ref="BP179:BR179" si="2407">BP178+(365/12)</f>
        <v>5536.8333333333394</v>
      </c>
      <c r="BQ179" s="11">
        <f t="shared" si="2354"/>
        <v>32263.538795828295</v>
      </c>
      <c r="BR179" s="6">
        <f t="shared" si="2407"/>
        <v>5536.8333333333394</v>
      </c>
      <c r="BS179" s="11">
        <f t="shared" si="2355"/>
        <v>32263.538795828295</v>
      </c>
      <c r="BT179" s="6">
        <f t="shared" ref="BT179:BV179" si="2408">BT178+(365/12)</f>
        <v>5536.8333333333394</v>
      </c>
      <c r="BU179" s="11">
        <f t="shared" si="2357"/>
        <v>32263.538795828295</v>
      </c>
      <c r="BV179" s="6">
        <f t="shared" si="2408"/>
        <v>5536.8333333333394</v>
      </c>
      <c r="BW179" s="11">
        <f t="shared" si="2358"/>
        <v>32263.538795828295</v>
      </c>
      <c r="BX179" s="6">
        <f t="shared" si="1742"/>
        <v>5536.8333333333394</v>
      </c>
      <c r="BY179" s="11">
        <f t="shared" si="2359"/>
        <v>32263.538795828295</v>
      </c>
      <c r="BZ179" s="72">
        <f t="shared" si="1742"/>
        <v>5536.8333333333394</v>
      </c>
      <c r="CA179" s="11">
        <f t="shared" si="2360"/>
        <v>32263.538795828295</v>
      </c>
      <c r="CB179" s="4"/>
    </row>
    <row r="180" spans="1:80">
      <c r="A180" s="1" t="str">
        <f t="shared" si="1970"/>
        <v/>
      </c>
      <c r="B180" s="1">
        <f t="shared" si="1796"/>
        <v>174</v>
      </c>
      <c r="C180" s="13">
        <f t="shared" si="1811"/>
        <v>0</v>
      </c>
      <c r="D180" s="2">
        <f t="shared" si="1812"/>
        <v>0</v>
      </c>
      <c r="E180" s="15">
        <f t="shared" si="1779"/>
        <v>0</v>
      </c>
      <c r="F180" s="15">
        <f t="shared" si="2133"/>
        <v>0</v>
      </c>
      <c r="G180" s="21">
        <f t="shared" si="2134"/>
        <v>0</v>
      </c>
      <c r="H180" s="23">
        <f t="shared" si="1780"/>
        <v>174</v>
      </c>
      <c r="I180" s="19">
        <f t="shared" si="1781"/>
        <v>49498.289985984949</v>
      </c>
      <c r="J180" s="22">
        <f t="shared" si="1797"/>
        <v>49498.289985984949</v>
      </c>
      <c r="K180" s="21">
        <f t="shared" si="1798"/>
        <v>5747.3710661881123</v>
      </c>
      <c r="L180" s="15">
        <f t="shared" si="1813"/>
        <v>416.66666666666669</v>
      </c>
      <c r="M180" s="15">
        <f t="shared" si="1814"/>
        <v>83.333333333333329</v>
      </c>
      <c r="N180" s="16">
        <f t="shared" si="1815"/>
        <v>166.66666666666666</v>
      </c>
      <c r="O180" s="15">
        <f t="shared" si="1816"/>
        <v>83.333333333333329</v>
      </c>
      <c r="P180" s="7">
        <f t="shared" si="2135"/>
        <v>14749.486995795483</v>
      </c>
      <c r="Q180" s="15">
        <f t="shared" si="1782"/>
        <v>38760.909862016408</v>
      </c>
      <c r="R180" s="21">
        <f t="shared" si="1783"/>
        <v>32263.538795828295</v>
      </c>
      <c r="S180" s="4"/>
      <c r="T180" s="6">
        <f t="shared" si="1817"/>
        <v>5567.2500000000064</v>
      </c>
      <c r="U180" s="10"/>
      <c r="V180" s="6">
        <f t="shared" si="1817"/>
        <v>5567.2500000000064</v>
      </c>
      <c r="X180" s="6">
        <f t="shared" si="1817"/>
        <v>5567.2500000000064</v>
      </c>
      <c r="Z180" s="6">
        <f t="shared" si="1818"/>
        <v>5567.2500000000064</v>
      </c>
      <c r="AB180" s="6">
        <f t="shared" ref="AB180:AD180" si="2409">AB179+(365/12)</f>
        <v>5567.2500000000064</v>
      </c>
      <c r="AD180" s="6">
        <f t="shared" si="2409"/>
        <v>5567.2500000000064</v>
      </c>
      <c r="AF180" s="6">
        <f t="shared" ref="AF180:AH180" si="2410">AF179+(365/12)</f>
        <v>5567.2500000000064</v>
      </c>
      <c r="AH180" s="6">
        <f t="shared" si="2410"/>
        <v>5567.2500000000064</v>
      </c>
      <c r="AJ180" s="6">
        <f t="shared" ref="AJ180:AL180" si="2411">AJ179+(365/12)</f>
        <v>5567.2500000000064</v>
      </c>
      <c r="AL180" s="6">
        <f t="shared" si="2411"/>
        <v>5567.2500000000064</v>
      </c>
      <c r="AN180" s="6">
        <f t="shared" ref="AN180:AP180" si="2412">AN179+(365/12)</f>
        <v>5567.2500000000064</v>
      </c>
      <c r="AP180" s="6">
        <f t="shared" si="2412"/>
        <v>5567.2500000000064</v>
      </c>
      <c r="AR180" s="6">
        <f t="shared" ref="AR180:AT180" si="2413">AR179+(365/12)</f>
        <v>5567.2500000000064</v>
      </c>
      <c r="AT180" s="6">
        <f t="shared" si="2413"/>
        <v>5567.2500000000064</v>
      </c>
      <c r="AV180" s="6">
        <f t="shared" ref="AV180:AX180" si="2414">AV179+(365/12)</f>
        <v>5567.2500000000064</v>
      </c>
      <c r="AW180" s="11">
        <f t="shared" si="2339"/>
        <v>32263.538795828295</v>
      </c>
      <c r="AX180" s="6">
        <f t="shared" si="2414"/>
        <v>5567.2500000000064</v>
      </c>
      <c r="AY180" s="11">
        <f t="shared" si="2340"/>
        <v>32263.538795828295</v>
      </c>
      <c r="AZ180" s="6">
        <f t="shared" ref="AZ180:BB180" si="2415">AZ179+(365/12)</f>
        <v>5567.2500000000064</v>
      </c>
      <c r="BA180" s="11">
        <f t="shared" si="2342"/>
        <v>32263.538795828295</v>
      </c>
      <c r="BB180" s="6">
        <f t="shared" si="2415"/>
        <v>5567.2500000000064</v>
      </c>
      <c r="BC180" s="11">
        <f t="shared" si="2343"/>
        <v>32263.538795828295</v>
      </c>
      <c r="BD180" s="6">
        <f t="shared" ref="BD180:BF180" si="2416">BD179+(365/12)</f>
        <v>5567.2500000000064</v>
      </c>
      <c r="BE180" s="11">
        <f t="shared" si="2345"/>
        <v>32263.538795828295</v>
      </c>
      <c r="BF180" s="6">
        <f t="shared" si="2416"/>
        <v>5567.2500000000064</v>
      </c>
      <c r="BG180" s="11">
        <f t="shared" si="2346"/>
        <v>32263.538795828295</v>
      </c>
      <c r="BH180" s="6">
        <f t="shared" ref="BH180:BJ180" si="2417">BH179+(365/12)</f>
        <v>5567.2500000000064</v>
      </c>
      <c r="BI180" s="11">
        <f t="shared" si="2348"/>
        <v>32263.538795828295</v>
      </c>
      <c r="BJ180" s="6">
        <f t="shared" si="2417"/>
        <v>5567.2500000000064</v>
      </c>
      <c r="BK180" s="11">
        <f t="shared" si="2349"/>
        <v>32263.538795828295</v>
      </c>
      <c r="BL180" s="6">
        <f t="shared" ref="BL180:BN180" si="2418">BL179+(365/12)</f>
        <v>5567.2500000000064</v>
      </c>
      <c r="BM180" s="11">
        <f t="shared" si="2351"/>
        <v>32263.538795828295</v>
      </c>
      <c r="BN180" s="6">
        <f t="shared" si="2418"/>
        <v>5567.2500000000064</v>
      </c>
      <c r="BO180" s="11">
        <f t="shared" si="2352"/>
        <v>32263.538795828295</v>
      </c>
      <c r="BP180" s="6">
        <f t="shared" ref="BP180:BR180" si="2419">BP179+(365/12)</f>
        <v>5567.2500000000064</v>
      </c>
      <c r="BQ180" s="11">
        <f t="shared" si="2354"/>
        <v>32263.538795828295</v>
      </c>
      <c r="BR180" s="6">
        <f t="shared" si="2419"/>
        <v>5567.2500000000064</v>
      </c>
      <c r="BS180" s="11">
        <f t="shared" si="2355"/>
        <v>32263.538795828295</v>
      </c>
      <c r="BT180" s="6">
        <f t="shared" ref="BT180:BV180" si="2420">BT179+(365/12)</f>
        <v>5567.2500000000064</v>
      </c>
      <c r="BU180" s="11">
        <f t="shared" si="2357"/>
        <v>32263.538795828295</v>
      </c>
      <c r="BV180" s="6">
        <f t="shared" si="2420"/>
        <v>5567.2500000000064</v>
      </c>
      <c r="BW180" s="11">
        <f t="shared" si="2358"/>
        <v>32263.538795828295</v>
      </c>
      <c r="BX180" s="6">
        <f t="shared" si="1742"/>
        <v>5567.2500000000064</v>
      </c>
      <c r="BY180" s="11">
        <f t="shared" si="2359"/>
        <v>32263.538795828295</v>
      </c>
      <c r="BZ180" s="72">
        <f t="shared" si="1742"/>
        <v>5567.2500000000064</v>
      </c>
      <c r="CA180" s="11">
        <f t="shared" si="2360"/>
        <v>32263.538795828295</v>
      </c>
      <c r="CB180" s="4"/>
    </row>
    <row r="181" spans="1:80">
      <c r="A181" s="1" t="str">
        <f t="shared" si="1970"/>
        <v/>
      </c>
      <c r="B181" s="1">
        <f t="shared" si="1796"/>
        <v>175</v>
      </c>
      <c r="C181" s="13">
        <f t="shared" si="1811"/>
        <v>0</v>
      </c>
      <c r="D181" s="2">
        <f t="shared" si="1812"/>
        <v>0</v>
      </c>
      <c r="E181" s="15">
        <f t="shared" si="1779"/>
        <v>0</v>
      </c>
      <c r="F181" s="15">
        <f t="shared" si="2133"/>
        <v>0</v>
      </c>
      <c r="G181" s="21">
        <f t="shared" si="2134"/>
        <v>0</v>
      </c>
      <c r="H181" s="23">
        <f t="shared" si="1780"/>
        <v>175</v>
      </c>
      <c r="I181" s="19">
        <f t="shared" si="1781"/>
        <v>49498.289985984949</v>
      </c>
      <c r="J181" s="22">
        <f t="shared" si="1797"/>
        <v>49498.289985984949</v>
      </c>
      <c r="K181" s="21">
        <f t="shared" si="1798"/>
        <v>5747.3710661881123</v>
      </c>
      <c r="L181" s="15">
        <f t="shared" si="1813"/>
        <v>416.66666666666669</v>
      </c>
      <c r="M181" s="15">
        <f t="shared" si="1814"/>
        <v>83.333333333333329</v>
      </c>
      <c r="N181" s="16">
        <f t="shared" si="1815"/>
        <v>166.66666666666666</v>
      </c>
      <c r="O181" s="15">
        <f t="shared" si="1816"/>
        <v>83.333333333333329</v>
      </c>
      <c r="P181" s="7">
        <f t="shared" si="2135"/>
        <v>14749.486995795483</v>
      </c>
      <c r="Q181" s="15">
        <f t="shared" si="1782"/>
        <v>38760.909862016408</v>
      </c>
      <c r="R181" s="21">
        <f t="shared" si="1783"/>
        <v>32263.538795828295</v>
      </c>
      <c r="S181" s="4"/>
      <c r="T181" s="6">
        <f t="shared" si="1817"/>
        <v>5597.6666666666733</v>
      </c>
      <c r="U181" s="10"/>
      <c r="V181" s="6">
        <f t="shared" si="1817"/>
        <v>5597.6666666666733</v>
      </c>
      <c r="X181" s="6">
        <f t="shared" si="1817"/>
        <v>5597.6666666666733</v>
      </c>
      <c r="Z181" s="6">
        <f t="shared" si="1818"/>
        <v>5597.6666666666733</v>
      </c>
      <c r="AB181" s="6">
        <f t="shared" ref="AB181:AD181" si="2421">AB180+(365/12)</f>
        <v>5597.6666666666733</v>
      </c>
      <c r="AD181" s="6">
        <f t="shared" si="2421"/>
        <v>5597.6666666666733</v>
      </c>
      <c r="AF181" s="6">
        <f t="shared" ref="AF181:AH181" si="2422">AF180+(365/12)</f>
        <v>5597.6666666666733</v>
      </c>
      <c r="AH181" s="6">
        <f t="shared" si="2422"/>
        <v>5597.6666666666733</v>
      </c>
      <c r="AJ181" s="6">
        <f t="shared" ref="AJ181:AL181" si="2423">AJ180+(365/12)</f>
        <v>5597.6666666666733</v>
      </c>
      <c r="AL181" s="6">
        <f t="shared" si="2423"/>
        <v>5597.6666666666733</v>
      </c>
      <c r="AN181" s="6">
        <f t="shared" ref="AN181:AP181" si="2424">AN180+(365/12)</f>
        <v>5597.6666666666733</v>
      </c>
      <c r="AP181" s="6">
        <f t="shared" si="2424"/>
        <v>5597.6666666666733</v>
      </c>
      <c r="AR181" s="6">
        <f t="shared" ref="AR181:AT181" si="2425">AR180+(365/12)</f>
        <v>5597.6666666666733</v>
      </c>
      <c r="AT181" s="6">
        <f t="shared" si="2425"/>
        <v>5597.6666666666733</v>
      </c>
      <c r="AV181" s="6">
        <f t="shared" ref="AV181:AX181" si="2426">AV180+(365/12)</f>
        <v>5597.6666666666733</v>
      </c>
      <c r="AW181" s="11">
        <f t="shared" si="2339"/>
        <v>32263.538795828295</v>
      </c>
      <c r="AX181" s="6">
        <f t="shared" si="2426"/>
        <v>5597.6666666666733</v>
      </c>
      <c r="AY181" s="11">
        <f t="shared" si="2340"/>
        <v>32263.538795828295</v>
      </c>
      <c r="AZ181" s="6">
        <f t="shared" ref="AZ181:BB181" si="2427">AZ180+(365/12)</f>
        <v>5597.6666666666733</v>
      </c>
      <c r="BA181" s="11">
        <f t="shared" si="2342"/>
        <v>32263.538795828295</v>
      </c>
      <c r="BB181" s="6">
        <f t="shared" si="2427"/>
        <v>5597.6666666666733</v>
      </c>
      <c r="BC181" s="11">
        <f t="shared" si="2343"/>
        <v>32263.538795828295</v>
      </c>
      <c r="BD181" s="6">
        <f t="shared" ref="BD181:BF181" si="2428">BD180+(365/12)</f>
        <v>5597.6666666666733</v>
      </c>
      <c r="BE181" s="11">
        <f t="shared" si="2345"/>
        <v>32263.538795828295</v>
      </c>
      <c r="BF181" s="6">
        <f t="shared" si="2428"/>
        <v>5597.6666666666733</v>
      </c>
      <c r="BG181" s="11">
        <f t="shared" si="2346"/>
        <v>32263.538795828295</v>
      </c>
      <c r="BH181" s="6">
        <f t="shared" ref="BH181:BJ181" si="2429">BH180+(365/12)</f>
        <v>5597.6666666666733</v>
      </c>
      <c r="BI181" s="11">
        <f t="shared" si="2348"/>
        <v>32263.538795828295</v>
      </c>
      <c r="BJ181" s="6">
        <f t="shared" si="2429"/>
        <v>5597.6666666666733</v>
      </c>
      <c r="BK181" s="11">
        <f t="shared" si="2349"/>
        <v>32263.538795828295</v>
      </c>
      <c r="BL181" s="6">
        <f t="shared" ref="BL181:BN181" si="2430">BL180+(365/12)</f>
        <v>5597.6666666666733</v>
      </c>
      <c r="BM181" s="11">
        <f t="shared" si="2351"/>
        <v>32263.538795828295</v>
      </c>
      <c r="BN181" s="6">
        <f t="shared" si="2430"/>
        <v>5597.6666666666733</v>
      </c>
      <c r="BO181" s="11">
        <f t="shared" si="2352"/>
        <v>32263.538795828295</v>
      </c>
      <c r="BP181" s="6">
        <f t="shared" ref="BP181:BR181" si="2431">BP180+(365/12)</f>
        <v>5597.6666666666733</v>
      </c>
      <c r="BQ181" s="11">
        <f t="shared" si="2354"/>
        <v>32263.538795828295</v>
      </c>
      <c r="BR181" s="6">
        <f t="shared" si="2431"/>
        <v>5597.6666666666733</v>
      </c>
      <c r="BS181" s="11">
        <f t="shared" si="2355"/>
        <v>32263.538795828295</v>
      </c>
      <c r="BT181" s="6">
        <f t="shared" ref="BT181:BV181" si="2432">BT180+(365/12)</f>
        <v>5597.6666666666733</v>
      </c>
      <c r="BU181" s="11">
        <f t="shared" si="2357"/>
        <v>32263.538795828295</v>
      </c>
      <c r="BV181" s="6">
        <f t="shared" si="2432"/>
        <v>5597.6666666666733</v>
      </c>
      <c r="BW181" s="11">
        <f t="shared" si="2358"/>
        <v>32263.538795828295</v>
      </c>
      <c r="BX181" s="6">
        <f t="shared" si="1742"/>
        <v>5597.6666666666733</v>
      </c>
      <c r="BY181" s="11">
        <f t="shared" si="2359"/>
        <v>32263.538795828295</v>
      </c>
      <c r="BZ181" s="72">
        <f t="shared" si="1742"/>
        <v>5597.6666666666733</v>
      </c>
      <c r="CA181" s="11">
        <f t="shared" si="2360"/>
        <v>32263.538795828295</v>
      </c>
      <c r="CB181" s="4"/>
    </row>
    <row r="182" spans="1:80">
      <c r="A182" s="1" t="str">
        <f t="shared" si="1970"/>
        <v/>
      </c>
      <c r="B182" s="1">
        <f t="shared" si="1796"/>
        <v>176</v>
      </c>
      <c r="C182" s="13">
        <f t="shared" si="1811"/>
        <v>0</v>
      </c>
      <c r="D182" s="2">
        <f t="shared" si="1812"/>
        <v>0</v>
      </c>
      <c r="E182" s="15">
        <f t="shared" si="1779"/>
        <v>0</v>
      </c>
      <c r="F182" s="15">
        <f t="shared" si="2133"/>
        <v>0</v>
      </c>
      <c r="G182" s="21">
        <f t="shared" si="2134"/>
        <v>0</v>
      </c>
      <c r="H182" s="23">
        <f t="shared" si="1780"/>
        <v>176</v>
      </c>
      <c r="I182" s="19">
        <f t="shared" si="1781"/>
        <v>49498.289985984949</v>
      </c>
      <c r="J182" s="22">
        <f t="shared" si="1797"/>
        <v>49498.289985984949</v>
      </c>
      <c r="K182" s="21">
        <f t="shared" si="1798"/>
        <v>5747.3710661881123</v>
      </c>
      <c r="L182" s="15">
        <f t="shared" si="1813"/>
        <v>416.66666666666669</v>
      </c>
      <c r="M182" s="15">
        <f t="shared" si="1814"/>
        <v>83.333333333333329</v>
      </c>
      <c r="N182" s="16">
        <f t="shared" si="1815"/>
        <v>166.66666666666666</v>
      </c>
      <c r="O182" s="15">
        <f t="shared" si="1816"/>
        <v>83.333333333333329</v>
      </c>
      <c r="P182" s="7">
        <f t="shared" si="2135"/>
        <v>14749.486995795483</v>
      </c>
      <c r="Q182" s="15">
        <f t="shared" si="1782"/>
        <v>38760.909862016408</v>
      </c>
      <c r="R182" s="21">
        <f t="shared" si="1783"/>
        <v>32263.538795828295</v>
      </c>
      <c r="S182" s="4"/>
      <c r="T182" s="6">
        <f t="shared" si="1817"/>
        <v>5628.0833333333403</v>
      </c>
      <c r="U182" s="10"/>
      <c r="V182" s="6">
        <f t="shared" si="1817"/>
        <v>5628.0833333333403</v>
      </c>
      <c r="X182" s="6">
        <f t="shared" si="1817"/>
        <v>5628.0833333333403</v>
      </c>
      <c r="Z182" s="6">
        <f t="shared" si="1818"/>
        <v>5628.0833333333403</v>
      </c>
      <c r="AB182" s="6">
        <f t="shared" ref="AB182:AD182" si="2433">AB181+(365/12)</f>
        <v>5628.0833333333403</v>
      </c>
      <c r="AD182" s="6">
        <f t="shared" si="2433"/>
        <v>5628.0833333333403</v>
      </c>
      <c r="AF182" s="6">
        <f t="shared" ref="AF182:AH182" si="2434">AF181+(365/12)</f>
        <v>5628.0833333333403</v>
      </c>
      <c r="AH182" s="6">
        <f t="shared" si="2434"/>
        <v>5628.0833333333403</v>
      </c>
      <c r="AJ182" s="6">
        <f t="shared" ref="AJ182:AL182" si="2435">AJ181+(365/12)</f>
        <v>5628.0833333333403</v>
      </c>
      <c r="AL182" s="6">
        <f t="shared" si="2435"/>
        <v>5628.0833333333403</v>
      </c>
      <c r="AN182" s="6">
        <f t="shared" ref="AN182:AP182" si="2436">AN181+(365/12)</f>
        <v>5628.0833333333403</v>
      </c>
      <c r="AP182" s="6">
        <f t="shared" si="2436"/>
        <v>5628.0833333333403</v>
      </c>
      <c r="AR182" s="6">
        <f t="shared" ref="AR182:AT182" si="2437">AR181+(365/12)</f>
        <v>5628.0833333333403</v>
      </c>
      <c r="AT182" s="6">
        <f t="shared" si="2437"/>
        <v>5628.0833333333403</v>
      </c>
      <c r="AV182" s="6">
        <f t="shared" ref="AV182:AX182" si="2438">AV181+(365/12)</f>
        <v>5628.0833333333403</v>
      </c>
      <c r="AW182" s="11">
        <f t="shared" si="2339"/>
        <v>32263.538795828295</v>
      </c>
      <c r="AX182" s="6">
        <f t="shared" si="2438"/>
        <v>5628.0833333333403</v>
      </c>
      <c r="AY182" s="11">
        <f t="shared" si="2340"/>
        <v>32263.538795828295</v>
      </c>
      <c r="AZ182" s="6">
        <f t="shared" ref="AZ182:BB182" si="2439">AZ181+(365/12)</f>
        <v>5628.0833333333403</v>
      </c>
      <c r="BA182" s="11">
        <f t="shared" si="2342"/>
        <v>32263.538795828295</v>
      </c>
      <c r="BB182" s="6">
        <f t="shared" si="2439"/>
        <v>5628.0833333333403</v>
      </c>
      <c r="BC182" s="11">
        <f t="shared" si="2343"/>
        <v>32263.538795828295</v>
      </c>
      <c r="BD182" s="6">
        <f t="shared" ref="BD182:BF182" si="2440">BD181+(365/12)</f>
        <v>5628.0833333333403</v>
      </c>
      <c r="BE182" s="11">
        <f t="shared" si="2345"/>
        <v>32263.538795828295</v>
      </c>
      <c r="BF182" s="6">
        <f t="shared" si="2440"/>
        <v>5628.0833333333403</v>
      </c>
      <c r="BG182" s="11">
        <f t="shared" si="2346"/>
        <v>32263.538795828295</v>
      </c>
      <c r="BH182" s="6">
        <f t="shared" ref="BH182:BJ182" si="2441">BH181+(365/12)</f>
        <v>5628.0833333333403</v>
      </c>
      <c r="BI182" s="11">
        <f t="shared" si="2348"/>
        <v>32263.538795828295</v>
      </c>
      <c r="BJ182" s="6">
        <f t="shared" si="2441"/>
        <v>5628.0833333333403</v>
      </c>
      <c r="BK182" s="11">
        <f t="shared" si="2349"/>
        <v>32263.538795828295</v>
      </c>
      <c r="BL182" s="6">
        <f t="shared" ref="BL182:BN182" si="2442">BL181+(365/12)</f>
        <v>5628.0833333333403</v>
      </c>
      <c r="BM182" s="11">
        <f t="shared" si="2351"/>
        <v>32263.538795828295</v>
      </c>
      <c r="BN182" s="6">
        <f t="shared" si="2442"/>
        <v>5628.0833333333403</v>
      </c>
      <c r="BO182" s="11">
        <f t="shared" si="2352"/>
        <v>32263.538795828295</v>
      </c>
      <c r="BP182" s="6">
        <f t="shared" ref="BP182:BR182" si="2443">BP181+(365/12)</f>
        <v>5628.0833333333403</v>
      </c>
      <c r="BQ182" s="11">
        <f t="shared" si="2354"/>
        <v>32263.538795828295</v>
      </c>
      <c r="BR182" s="6">
        <f t="shared" si="2443"/>
        <v>5628.0833333333403</v>
      </c>
      <c r="BS182" s="11">
        <f t="shared" si="2355"/>
        <v>32263.538795828295</v>
      </c>
      <c r="BT182" s="6">
        <f t="shared" ref="BT182:BV182" si="2444">BT181+(365/12)</f>
        <v>5628.0833333333403</v>
      </c>
      <c r="BU182" s="11">
        <f t="shared" si="2357"/>
        <v>32263.538795828295</v>
      </c>
      <c r="BV182" s="6">
        <f t="shared" si="2444"/>
        <v>5628.0833333333403</v>
      </c>
      <c r="BW182" s="11">
        <f t="shared" si="2358"/>
        <v>32263.538795828295</v>
      </c>
      <c r="BX182" s="6">
        <f t="shared" si="1742"/>
        <v>5628.0833333333403</v>
      </c>
      <c r="BY182" s="11">
        <f t="shared" si="2359"/>
        <v>32263.538795828295</v>
      </c>
      <c r="BZ182" s="72">
        <f t="shared" si="1742"/>
        <v>5628.0833333333403</v>
      </c>
      <c r="CA182" s="11">
        <f t="shared" si="2360"/>
        <v>32263.538795828295</v>
      </c>
      <c r="CB182" s="4"/>
    </row>
    <row r="183" spans="1:80">
      <c r="A183" s="1" t="str">
        <f t="shared" si="1970"/>
        <v/>
      </c>
      <c r="B183" s="1">
        <f t="shared" si="1796"/>
        <v>177</v>
      </c>
      <c r="C183" s="13">
        <f t="shared" si="1811"/>
        <v>0</v>
      </c>
      <c r="D183" s="2">
        <f t="shared" si="1812"/>
        <v>0</v>
      </c>
      <c r="E183" s="15">
        <f t="shared" si="1779"/>
        <v>0</v>
      </c>
      <c r="F183" s="15">
        <f t="shared" si="2133"/>
        <v>0</v>
      </c>
      <c r="G183" s="21">
        <f t="shared" si="2134"/>
        <v>0</v>
      </c>
      <c r="H183" s="23">
        <f t="shared" si="1780"/>
        <v>177</v>
      </c>
      <c r="I183" s="19">
        <f t="shared" si="1781"/>
        <v>49498.289985984949</v>
      </c>
      <c r="J183" s="22">
        <f t="shared" si="1797"/>
        <v>49498.289985984949</v>
      </c>
      <c r="K183" s="21">
        <f t="shared" si="1798"/>
        <v>5747.3710661881123</v>
      </c>
      <c r="L183" s="15">
        <f t="shared" si="1813"/>
        <v>416.66666666666669</v>
      </c>
      <c r="M183" s="15">
        <f t="shared" si="1814"/>
        <v>83.333333333333329</v>
      </c>
      <c r="N183" s="16">
        <f t="shared" si="1815"/>
        <v>166.66666666666666</v>
      </c>
      <c r="O183" s="15">
        <f t="shared" si="1816"/>
        <v>83.333333333333329</v>
      </c>
      <c r="P183" s="7">
        <f t="shared" si="2135"/>
        <v>14749.486995795483</v>
      </c>
      <c r="Q183" s="15">
        <f t="shared" si="1782"/>
        <v>38760.909862016408</v>
      </c>
      <c r="R183" s="21">
        <f t="shared" si="1783"/>
        <v>32263.538795828295</v>
      </c>
      <c r="S183" s="4"/>
      <c r="T183" s="6">
        <f t="shared" si="1817"/>
        <v>5658.5000000000073</v>
      </c>
      <c r="U183" s="10"/>
      <c r="V183" s="6">
        <f t="shared" si="1817"/>
        <v>5658.5000000000073</v>
      </c>
      <c r="X183" s="6">
        <f t="shared" si="1817"/>
        <v>5658.5000000000073</v>
      </c>
      <c r="Z183" s="6">
        <f t="shared" si="1818"/>
        <v>5658.5000000000073</v>
      </c>
      <c r="AB183" s="6">
        <f t="shared" ref="AB183:AD183" si="2445">AB182+(365/12)</f>
        <v>5658.5000000000073</v>
      </c>
      <c r="AD183" s="6">
        <f t="shared" si="2445"/>
        <v>5658.5000000000073</v>
      </c>
      <c r="AF183" s="6">
        <f t="shared" ref="AF183:AH183" si="2446">AF182+(365/12)</f>
        <v>5658.5000000000073</v>
      </c>
      <c r="AH183" s="6">
        <f t="shared" si="2446"/>
        <v>5658.5000000000073</v>
      </c>
      <c r="AJ183" s="6">
        <f t="shared" ref="AJ183:AL183" si="2447">AJ182+(365/12)</f>
        <v>5658.5000000000073</v>
      </c>
      <c r="AL183" s="6">
        <f t="shared" si="2447"/>
        <v>5658.5000000000073</v>
      </c>
      <c r="AN183" s="6">
        <f t="shared" ref="AN183:AP183" si="2448">AN182+(365/12)</f>
        <v>5658.5000000000073</v>
      </c>
      <c r="AP183" s="6">
        <f t="shared" si="2448"/>
        <v>5658.5000000000073</v>
      </c>
      <c r="AR183" s="6">
        <f t="shared" ref="AR183:AT183" si="2449">AR182+(365/12)</f>
        <v>5658.5000000000073</v>
      </c>
      <c r="AT183" s="6">
        <f t="shared" si="2449"/>
        <v>5658.5000000000073</v>
      </c>
      <c r="AV183" s="6">
        <f t="shared" ref="AV183:AX183" si="2450">AV182+(365/12)</f>
        <v>5658.5000000000073</v>
      </c>
      <c r="AW183" s="11">
        <f t="shared" si="2339"/>
        <v>32263.538795828295</v>
      </c>
      <c r="AX183" s="6">
        <f t="shared" si="2450"/>
        <v>5658.5000000000073</v>
      </c>
      <c r="AY183" s="11">
        <f t="shared" si="2340"/>
        <v>32263.538795828295</v>
      </c>
      <c r="AZ183" s="6">
        <f t="shared" ref="AZ183:BB183" si="2451">AZ182+(365/12)</f>
        <v>5658.5000000000073</v>
      </c>
      <c r="BA183" s="11">
        <f t="shared" si="2342"/>
        <v>32263.538795828295</v>
      </c>
      <c r="BB183" s="6">
        <f t="shared" si="2451"/>
        <v>5658.5000000000073</v>
      </c>
      <c r="BC183" s="11">
        <f t="shared" si="2343"/>
        <v>32263.538795828295</v>
      </c>
      <c r="BD183" s="6">
        <f t="shared" ref="BD183:BF183" si="2452">BD182+(365/12)</f>
        <v>5658.5000000000073</v>
      </c>
      <c r="BE183" s="11">
        <f t="shared" si="2345"/>
        <v>32263.538795828295</v>
      </c>
      <c r="BF183" s="6">
        <f t="shared" si="2452"/>
        <v>5658.5000000000073</v>
      </c>
      <c r="BG183" s="11">
        <f t="shared" si="2346"/>
        <v>32263.538795828295</v>
      </c>
      <c r="BH183" s="6">
        <f t="shared" ref="BH183:BJ183" si="2453">BH182+(365/12)</f>
        <v>5658.5000000000073</v>
      </c>
      <c r="BI183" s="11">
        <f t="shared" si="2348"/>
        <v>32263.538795828295</v>
      </c>
      <c r="BJ183" s="6">
        <f t="shared" si="2453"/>
        <v>5658.5000000000073</v>
      </c>
      <c r="BK183" s="11">
        <f t="shared" si="2349"/>
        <v>32263.538795828295</v>
      </c>
      <c r="BL183" s="6">
        <f t="shared" ref="BL183:BN183" si="2454">BL182+(365/12)</f>
        <v>5658.5000000000073</v>
      </c>
      <c r="BM183" s="11">
        <f t="shared" si="2351"/>
        <v>32263.538795828295</v>
      </c>
      <c r="BN183" s="6">
        <f t="shared" si="2454"/>
        <v>5658.5000000000073</v>
      </c>
      <c r="BO183" s="11">
        <f t="shared" si="2352"/>
        <v>32263.538795828295</v>
      </c>
      <c r="BP183" s="6">
        <f t="shared" ref="BP183:BR183" si="2455">BP182+(365/12)</f>
        <v>5658.5000000000073</v>
      </c>
      <c r="BQ183" s="11">
        <f t="shared" si="2354"/>
        <v>32263.538795828295</v>
      </c>
      <c r="BR183" s="6">
        <f t="shared" si="2455"/>
        <v>5658.5000000000073</v>
      </c>
      <c r="BS183" s="11">
        <f t="shared" si="2355"/>
        <v>32263.538795828295</v>
      </c>
      <c r="BT183" s="6">
        <f t="shared" ref="BT183:BV183" si="2456">BT182+(365/12)</f>
        <v>5658.5000000000073</v>
      </c>
      <c r="BU183" s="11">
        <f t="shared" si="2357"/>
        <v>32263.538795828295</v>
      </c>
      <c r="BV183" s="6">
        <f t="shared" si="2456"/>
        <v>5658.5000000000073</v>
      </c>
      <c r="BW183" s="11">
        <f t="shared" si="2358"/>
        <v>32263.538795828295</v>
      </c>
      <c r="BX183" s="6">
        <f t="shared" si="1742"/>
        <v>5658.5000000000073</v>
      </c>
      <c r="BY183" s="11">
        <f t="shared" si="2359"/>
        <v>32263.538795828295</v>
      </c>
      <c r="BZ183" s="72">
        <f t="shared" si="1742"/>
        <v>5658.5000000000073</v>
      </c>
      <c r="CA183" s="11">
        <f t="shared" si="2360"/>
        <v>32263.538795828295</v>
      </c>
      <c r="CB183" s="4"/>
    </row>
    <row r="184" spans="1:80">
      <c r="A184" s="1" t="str">
        <f t="shared" si="1970"/>
        <v/>
      </c>
      <c r="B184" s="1">
        <f t="shared" si="1796"/>
        <v>178</v>
      </c>
      <c r="C184" s="13">
        <f t="shared" si="1811"/>
        <v>0</v>
      </c>
      <c r="D184" s="2">
        <f t="shared" si="1812"/>
        <v>0</v>
      </c>
      <c r="E184" s="15">
        <f t="shared" si="1779"/>
        <v>0</v>
      </c>
      <c r="F184" s="15">
        <f t="shared" si="2133"/>
        <v>0</v>
      </c>
      <c r="G184" s="21">
        <f t="shared" si="2134"/>
        <v>0</v>
      </c>
      <c r="H184" s="23">
        <f t="shared" si="1780"/>
        <v>178</v>
      </c>
      <c r="I184" s="19">
        <f t="shared" si="1781"/>
        <v>49498.289985984949</v>
      </c>
      <c r="J184" s="22">
        <f t="shared" si="1797"/>
        <v>49498.289985984949</v>
      </c>
      <c r="K184" s="21">
        <f t="shared" si="1798"/>
        <v>5747.3710661881123</v>
      </c>
      <c r="L184" s="15">
        <f t="shared" si="1813"/>
        <v>416.66666666666669</v>
      </c>
      <c r="M184" s="15">
        <f t="shared" si="1814"/>
        <v>83.333333333333329</v>
      </c>
      <c r="N184" s="16">
        <f t="shared" si="1815"/>
        <v>166.66666666666666</v>
      </c>
      <c r="O184" s="15">
        <f t="shared" si="1816"/>
        <v>83.333333333333329</v>
      </c>
      <c r="P184" s="7">
        <f t="shared" si="2135"/>
        <v>14749.486995795483</v>
      </c>
      <c r="Q184" s="15">
        <f t="shared" si="1782"/>
        <v>38760.909862016408</v>
      </c>
      <c r="R184" s="21">
        <f t="shared" si="1783"/>
        <v>32263.538795828295</v>
      </c>
      <c r="S184" s="4"/>
      <c r="T184" s="6">
        <f t="shared" si="1817"/>
        <v>5688.9166666666742</v>
      </c>
      <c r="U184" s="10"/>
      <c r="V184" s="6">
        <f t="shared" si="1817"/>
        <v>5688.9166666666742</v>
      </c>
      <c r="X184" s="6">
        <f t="shared" si="1817"/>
        <v>5688.9166666666742</v>
      </c>
      <c r="Z184" s="6">
        <f t="shared" si="1818"/>
        <v>5688.9166666666742</v>
      </c>
      <c r="AB184" s="6">
        <f t="shared" ref="AB184:AD184" si="2457">AB183+(365/12)</f>
        <v>5688.9166666666742</v>
      </c>
      <c r="AD184" s="6">
        <f t="shared" si="2457"/>
        <v>5688.9166666666742</v>
      </c>
      <c r="AF184" s="6">
        <f t="shared" ref="AF184:AH184" si="2458">AF183+(365/12)</f>
        <v>5688.9166666666742</v>
      </c>
      <c r="AH184" s="6">
        <f t="shared" si="2458"/>
        <v>5688.9166666666742</v>
      </c>
      <c r="AJ184" s="6">
        <f t="shared" ref="AJ184:AL184" si="2459">AJ183+(365/12)</f>
        <v>5688.9166666666742</v>
      </c>
      <c r="AL184" s="6">
        <f t="shared" si="2459"/>
        <v>5688.9166666666742</v>
      </c>
      <c r="AN184" s="6">
        <f t="shared" ref="AN184:AP184" si="2460">AN183+(365/12)</f>
        <v>5688.9166666666742</v>
      </c>
      <c r="AP184" s="6">
        <f t="shared" si="2460"/>
        <v>5688.9166666666742</v>
      </c>
      <c r="AR184" s="6">
        <f t="shared" ref="AR184:AT184" si="2461">AR183+(365/12)</f>
        <v>5688.9166666666742</v>
      </c>
      <c r="AT184" s="6">
        <f t="shared" si="2461"/>
        <v>5688.9166666666742</v>
      </c>
      <c r="AV184" s="6">
        <f t="shared" ref="AV184:AX184" si="2462">AV183+(365/12)</f>
        <v>5688.9166666666742</v>
      </c>
      <c r="AW184" s="11">
        <f t="shared" si="2339"/>
        <v>32263.538795828295</v>
      </c>
      <c r="AX184" s="6">
        <f t="shared" si="2462"/>
        <v>5688.9166666666742</v>
      </c>
      <c r="AY184" s="11">
        <f t="shared" si="2340"/>
        <v>32263.538795828295</v>
      </c>
      <c r="AZ184" s="6">
        <f t="shared" ref="AZ184:BB184" si="2463">AZ183+(365/12)</f>
        <v>5688.9166666666742</v>
      </c>
      <c r="BA184" s="11">
        <f t="shared" si="2342"/>
        <v>32263.538795828295</v>
      </c>
      <c r="BB184" s="6">
        <f t="shared" si="2463"/>
        <v>5688.9166666666742</v>
      </c>
      <c r="BC184" s="11">
        <f t="shared" si="2343"/>
        <v>32263.538795828295</v>
      </c>
      <c r="BD184" s="6">
        <f t="shared" ref="BD184:BF184" si="2464">BD183+(365/12)</f>
        <v>5688.9166666666742</v>
      </c>
      <c r="BE184" s="11">
        <f t="shared" si="2345"/>
        <v>32263.538795828295</v>
      </c>
      <c r="BF184" s="6">
        <f t="shared" si="2464"/>
        <v>5688.9166666666742</v>
      </c>
      <c r="BG184" s="11">
        <f t="shared" si="2346"/>
        <v>32263.538795828295</v>
      </c>
      <c r="BH184" s="6">
        <f t="shared" ref="BH184:BJ184" si="2465">BH183+(365/12)</f>
        <v>5688.9166666666742</v>
      </c>
      <c r="BI184" s="11">
        <f t="shared" si="2348"/>
        <v>32263.538795828295</v>
      </c>
      <c r="BJ184" s="6">
        <f t="shared" si="2465"/>
        <v>5688.9166666666742</v>
      </c>
      <c r="BK184" s="11">
        <f t="shared" si="2349"/>
        <v>32263.538795828295</v>
      </c>
      <c r="BL184" s="6">
        <f t="shared" ref="BL184:BN184" si="2466">BL183+(365/12)</f>
        <v>5688.9166666666742</v>
      </c>
      <c r="BM184" s="11">
        <f t="shared" si="2351"/>
        <v>32263.538795828295</v>
      </c>
      <c r="BN184" s="6">
        <f t="shared" si="2466"/>
        <v>5688.9166666666742</v>
      </c>
      <c r="BO184" s="11">
        <f t="shared" si="2352"/>
        <v>32263.538795828295</v>
      </c>
      <c r="BP184" s="6">
        <f t="shared" ref="BP184:BR184" si="2467">BP183+(365/12)</f>
        <v>5688.9166666666742</v>
      </c>
      <c r="BQ184" s="11">
        <f t="shared" si="2354"/>
        <v>32263.538795828295</v>
      </c>
      <c r="BR184" s="6">
        <f t="shared" si="2467"/>
        <v>5688.9166666666742</v>
      </c>
      <c r="BS184" s="11">
        <f t="shared" si="2355"/>
        <v>32263.538795828295</v>
      </c>
      <c r="BT184" s="6">
        <f t="shared" ref="BT184:BV184" si="2468">BT183+(365/12)</f>
        <v>5688.9166666666742</v>
      </c>
      <c r="BU184" s="11">
        <f t="shared" si="2357"/>
        <v>32263.538795828295</v>
      </c>
      <c r="BV184" s="6">
        <f t="shared" si="2468"/>
        <v>5688.9166666666742</v>
      </c>
      <c r="BW184" s="11">
        <f t="shared" si="2358"/>
        <v>32263.538795828295</v>
      </c>
      <c r="BX184" s="6">
        <f t="shared" si="1742"/>
        <v>5688.9166666666742</v>
      </c>
      <c r="BY184" s="11">
        <f t="shared" si="2359"/>
        <v>32263.538795828295</v>
      </c>
      <c r="BZ184" s="72">
        <f t="shared" si="1742"/>
        <v>5688.9166666666742</v>
      </c>
      <c r="CA184" s="11">
        <f t="shared" si="2360"/>
        <v>32263.538795828295</v>
      </c>
      <c r="CB184" s="4"/>
    </row>
    <row r="185" spans="1:80">
      <c r="A185" s="1" t="str">
        <f t="shared" si="1970"/>
        <v/>
      </c>
      <c r="B185" s="1">
        <f t="shared" si="1796"/>
        <v>179</v>
      </c>
      <c r="C185" s="13">
        <f t="shared" si="1811"/>
        <v>0</v>
      </c>
      <c r="D185" s="2">
        <f t="shared" si="1812"/>
        <v>0</v>
      </c>
      <c r="E185" s="15">
        <f t="shared" si="1779"/>
        <v>0</v>
      </c>
      <c r="F185" s="15">
        <f t="shared" si="2133"/>
        <v>0</v>
      </c>
      <c r="G185" s="21">
        <f t="shared" si="2134"/>
        <v>0</v>
      </c>
      <c r="H185" s="23">
        <f t="shared" si="1780"/>
        <v>179</v>
      </c>
      <c r="I185" s="19">
        <f t="shared" si="1781"/>
        <v>49498.289985984949</v>
      </c>
      <c r="J185" s="22">
        <f t="shared" si="1797"/>
        <v>49498.289985984949</v>
      </c>
      <c r="K185" s="21">
        <f t="shared" si="1798"/>
        <v>5747.3710661881123</v>
      </c>
      <c r="L185" s="15">
        <f t="shared" si="1813"/>
        <v>416.66666666666669</v>
      </c>
      <c r="M185" s="15">
        <f t="shared" si="1814"/>
        <v>83.333333333333329</v>
      </c>
      <c r="N185" s="16">
        <f t="shared" si="1815"/>
        <v>166.66666666666666</v>
      </c>
      <c r="O185" s="15">
        <f t="shared" si="1816"/>
        <v>83.333333333333329</v>
      </c>
      <c r="P185" s="7">
        <f t="shared" si="2135"/>
        <v>14749.486995795483</v>
      </c>
      <c r="Q185" s="15">
        <f t="shared" si="1782"/>
        <v>38760.909862016408</v>
      </c>
      <c r="R185" s="21">
        <f t="shared" si="1783"/>
        <v>32263.538795828295</v>
      </c>
      <c r="S185" s="4"/>
      <c r="T185" s="6">
        <f t="shared" si="1817"/>
        <v>5719.3333333333412</v>
      </c>
      <c r="U185" s="10"/>
      <c r="V185" s="6">
        <f t="shared" si="1817"/>
        <v>5719.3333333333412</v>
      </c>
      <c r="X185" s="6">
        <f t="shared" si="1817"/>
        <v>5719.3333333333412</v>
      </c>
      <c r="Z185" s="6">
        <f t="shared" si="1818"/>
        <v>5719.3333333333412</v>
      </c>
      <c r="AB185" s="6">
        <f t="shared" ref="AB185:AD185" si="2469">AB184+(365/12)</f>
        <v>5719.3333333333412</v>
      </c>
      <c r="AD185" s="6">
        <f t="shared" si="2469"/>
        <v>5719.3333333333412</v>
      </c>
      <c r="AF185" s="6">
        <f t="shared" ref="AF185:AH185" si="2470">AF184+(365/12)</f>
        <v>5719.3333333333412</v>
      </c>
      <c r="AH185" s="6">
        <f t="shared" si="2470"/>
        <v>5719.3333333333412</v>
      </c>
      <c r="AJ185" s="6">
        <f t="shared" ref="AJ185:AL185" si="2471">AJ184+(365/12)</f>
        <v>5719.3333333333412</v>
      </c>
      <c r="AL185" s="6">
        <f t="shared" si="2471"/>
        <v>5719.3333333333412</v>
      </c>
      <c r="AN185" s="6">
        <f t="shared" ref="AN185:AP185" si="2472">AN184+(365/12)</f>
        <v>5719.3333333333412</v>
      </c>
      <c r="AP185" s="6">
        <f t="shared" si="2472"/>
        <v>5719.3333333333412</v>
      </c>
      <c r="AR185" s="6">
        <f t="shared" ref="AR185:AT185" si="2473">AR184+(365/12)</f>
        <v>5719.3333333333412</v>
      </c>
      <c r="AT185" s="6">
        <f t="shared" si="2473"/>
        <v>5719.3333333333412</v>
      </c>
      <c r="AV185" s="6">
        <f t="shared" ref="AV185:AX185" si="2474">AV184+(365/12)</f>
        <v>5719.3333333333412</v>
      </c>
      <c r="AW185" s="11">
        <f t="shared" si="2339"/>
        <v>32263.538795828295</v>
      </c>
      <c r="AX185" s="6">
        <f t="shared" si="2474"/>
        <v>5719.3333333333412</v>
      </c>
      <c r="AY185" s="11">
        <f t="shared" si="2340"/>
        <v>32263.538795828295</v>
      </c>
      <c r="AZ185" s="6">
        <f t="shared" ref="AZ185:BB185" si="2475">AZ184+(365/12)</f>
        <v>5719.3333333333412</v>
      </c>
      <c r="BA185" s="11">
        <f t="shared" si="2342"/>
        <v>32263.538795828295</v>
      </c>
      <c r="BB185" s="6">
        <f t="shared" si="2475"/>
        <v>5719.3333333333412</v>
      </c>
      <c r="BC185" s="11">
        <f t="shared" si="2343"/>
        <v>32263.538795828295</v>
      </c>
      <c r="BD185" s="6">
        <f t="shared" ref="BD185:BF185" si="2476">BD184+(365/12)</f>
        <v>5719.3333333333412</v>
      </c>
      <c r="BE185" s="11">
        <f t="shared" si="2345"/>
        <v>32263.538795828295</v>
      </c>
      <c r="BF185" s="6">
        <f t="shared" si="2476"/>
        <v>5719.3333333333412</v>
      </c>
      <c r="BG185" s="11">
        <f t="shared" si="2346"/>
        <v>32263.538795828295</v>
      </c>
      <c r="BH185" s="6">
        <f t="shared" ref="BH185:BJ185" si="2477">BH184+(365/12)</f>
        <v>5719.3333333333412</v>
      </c>
      <c r="BI185" s="11">
        <f t="shared" si="2348"/>
        <v>32263.538795828295</v>
      </c>
      <c r="BJ185" s="6">
        <f t="shared" si="2477"/>
        <v>5719.3333333333412</v>
      </c>
      <c r="BK185" s="11">
        <f t="shared" si="2349"/>
        <v>32263.538795828295</v>
      </c>
      <c r="BL185" s="6">
        <f t="shared" ref="BL185:BN185" si="2478">BL184+(365/12)</f>
        <v>5719.3333333333412</v>
      </c>
      <c r="BM185" s="11">
        <f t="shared" si="2351"/>
        <v>32263.538795828295</v>
      </c>
      <c r="BN185" s="6">
        <f t="shared" si="2478"/>
        <v>5719.3333333333412</v>
      </c>
      <c r="BO185" s="11">
        <f t="shared" si="2352"/>
        <v>32263.538795828295</v>
      </c>
      <c r="BP185" s="6">
        <f t="shared" ref="BP185:BR185" si="2479">BP184+(365/12)</f>
        <v>5719.3333333333412</v>
      </c>
      <c r="BQ185" s="11">
        <f t="shared" si="2354"/>
        <v>32263.538795828295</v>
      </c>
      <c r="BR185" s="6">
        <f t="shared" si="2479"/>
        <v>5719.3333333333412</v>
      </c>
      <c r="BS185" s="11">
        <f t="shared" si="2355"/>
        <v>32263.538795828295</v>
      </c>
      <c r="BT185" s="6">
        <f t="shared" ref="BT185:BV185" si="2480">BT184+(365/12)</f>
        <v>5719.3333333333412</v>
      </c>
      <c r="BU185" s="11">
        <f t="shared" si="2357"/>
        <v>32263.538795828295</v>
      </c>
      <c r="BV185" s="6">
        <f t="shared" si="2480"/>
        <v>5719.3333333333412</v>
      </c>
      <c r="BW185" s="11">
        <f t="shared" si="2358"/>
        <v>32263.538795828295</v>
      </c>
      <c r="BX185" s="6">
        <f t="shared" si="1742"/>
        <v>5719.3333333333412</v>
      </c>
      <c r="BY185" s="11">
        <f t="shared" si="2359"/>
        <v>32263.538795828295</v>
      </c>
      <c r="BZ185" s="72">
        <f t="shared" si="1742"/>
        <v>5719.3333333333412</v>
      </c>
      <c r="CA185" s="11">
        <f t="shared" si="2360"/>
        <v>32263.538795828295</v>
      </c>
      <c r="CB185" s="4"/>
    </row>
    <row r="186" spans="1:80">
      <c r="A186" s="1" t="str">
        <f t="shared" si="1970"/>
        <v/>
      </c>
      <c r="B186" s="1">
        <f t="shared" si="1796"/>
        <v>180</v>
      </c>
      <c r="C186" s="13">
        <f t="shared" si="1811"/>
        <v>0</v>
      </c>
      <c r="D186" s="2">
        <f t="shared" si="1812"/>
        <v>0</v>
      </c>
      <c r="E186" s="15">
        <f t="shared" si="1779"/>
        <v>0</v>
      </c>
      <c r="F186" s="15">
        <f t="shared" si="2133"/>
        <v>0</v>
      </c>
      <c r="G186" s="21">
        <f t="shared" si="2134"/>
        <v>0</v>
      </c>
      <c r="H186" s="23">
        <f t="shared" si="1780"/>
        <v>180</v>
      </c>
      <c r="I186" s="19">
        <f t="shared" si="1781"/>
        <v>49498.289985984949</v>
      </c>
      <c r="J186" s="22">
        <f t="shared" si="1797"/>
        <v>49498.289985984949</v>
      </c>
      <c r="K186" s="21">
        <f t="shared" si="1798"/>
        <v>5747.3710661881123</v>
      </c>
      <c r="L186" s="15">
        <f t="shared" si="1813"/>
        <v>416.66666666666669</v>
      </c>
      <c r="M186" s="15">
        <f t="shared" si="1814"/>
        <v>83.333333333333329</v>
      </c>
      <c r="N186" s="16">
        <f t="shared" si="1815"/>
        <v>166.66666666666666</v>
      </c>
      <c r="O186" s="15">
        <f t="shared" si="1816"/>
        <v>83.333333333333329</v>
      </c>
      <c r="P186" s="7">
        <f t="shared" si="2135"/>
        <v>14749.486995795483</v>
      </c>
      <c r="Q186" s="15">
        <f t="shared" si="1782"/>
        <v>38760.909862016408</v>
      </c>
      <c r="R186" s="21">
        <f t="shared" si="1783"/>
        <v>32263.538795828295</v>
      </c>
      <c r="S186" s="4"/>
      <c r="T186" s="6">
        <f t="shared" si="1817"/>
        <v>5749.7500000000082</v>
      </c>
      <c r="U186" s="10"/>
      <c r="V186" s="6">
        <f t="shared" si="1817"/>
        <v>5749.7500000000082</v>
      </c>
      <c r="X186" s="6">
        <f t="shared" si="1817"/>
        <v>5749.7500000000082</v>
      </c>
      <c r="Z186" s="6">
        <f t="shared" si="1818"/>
        <v>5749.7500000000082</v>
      </c>
      <c r="AB186" s="6">
        <f t="shared" ref="AB186:AD186" si="2481">AB185+(365/12)</f>
        <v>5749.7500000000082</v>
      </c>
      <c r="AD186" s="6">
        <f t="shared" si="2481"/>
        <v>5749.7500000000082</v>
      </c>
      <c r="AF186" s="6">
        <f t="shared" ref="AF186:AH186" si="2482">AF185+(365/12)</f>
        <v>5749.7500000000082</v>
      </c>
      <c r="AH186" s="6">
        <f t="shared" si="2482"/>
        <v>5749.7500000000082</v>
      </c>
      <c r="AJ186" s="6">
        <f t="shared" ref="AJ186:AL186" si="2483">AJ185+(365/12)</f>
        <v>5749.7500000000082</v>
      </c>
      <c r="AL186" s="6">
        <f t="shared" si="2483"/>
        <v>5749.7500000000082</v>
      </c>
      <c r="AN186" s="6">
        <f t="shared" ref="AN186:AP186" si="2484">AN185+(365/12)</f>
        <v>5749.7500000000082</v>
      </c>
      <c r="AP186" s="6">
        <f t="shared" si="2484"/>
        <v>5749.7500000000082</v>
      </c>
      <c r="AR186" s="6">
        <f t="shared" ref="AR186:AT186" si="2485">AR185+(365/12)</f>
        <v>5749.7500000000082</v>
      </c>
      <c r="AT186" s="6">
        <f t="shared" si="2485"/>
        <v>5749.7500000000082</v>
      </c>
      <c r="AV186" s="6">
        <f t="shared" ref="AV186:AX186" si="2486">AV185+(365/12)</f>
        <v>5749.7500000000082</v>
      </c>
      <c r="AW186" s="11">
        <f t="shared" si="2339"/>
        <v>32263.538795828295</v>
      </c>
      <c r="AX186" s="6">
        <f t="shared" si="2486"/>
        <v>5749.7500000000082</v>
      </c>
      <c r="AY186" s="11">
        <f t="shared" si="2340"/>
        <v>32263.538795828295</v>
      </c>
      <c r="AZ186" s="6">
        <f t="shared" ref="AZ186:BB186" si="2487">AZ185+(365/12)</f>
        <v>5749.7500000000082</v>
      </c>
      <c r="BA186" s="11">
        <f t="shared" si="2342"/>
        <v>32263.538795828295</v>
      </c>
      <c r="BB186" s="6">
        <f t="shared" si="2487"/>
        <v>5749.7500000000082</v>
      </c>
      <c r="BC186" s="11">
        <f t="shared" si="2343"/>
        <v>32263.538795828295</v>
      </c>
      <c r="BD186" s="6">
        <f t="shared" ref="BD186:BF186" si="2488">BD185+(365/12)</f>
        <v>5749.7500000000082</v>
      </c>
      <c r="BE186" s="11">
        <f t="shared" si="2345"/>
        <v>32263.538795828295</v>
      </c>
      <c r="BF186" s="6">
        <f t="shared" si="2488"/>
        <v>5749.7500000000082</v>
      </c>
      <c r="BG186" s="11">
        <f t="shared" si="2346"/>
        <v>32263.538795828295</v>
      </c>
      <c r="BH186" s="6">
        <f t="shared" ref="BH186:BJ186" si="2489">BH185+(365/12)</f>
        <v>5749.7500000000082</v>
      </c>
      <c r="BI186" s="11">
        <f t="shared" si="2348"/>
        <v>32263.538795828295</v>
      </c>
      <c r="BJ186" s="6">
        <f t="shared" si="2489"/>
        <v>5749.7500000000082</v>
      </c>
      <c r="BK186" s="11">
        <f t="shared" si="2349"/>
        <v>32263.538795828295</v>
      </c>
      <c r="BL186" s="6">
        <f t="shared" ref="BL186:BN186" si="2490">BL185+(365/12)</f>
        <v>5749.7500000000082</v>
      </c>
      <c r="BM186" s="11">
        <f t="shared" si="2351"/>
        <v>32263.538795828295</v>
      </c>
      <c r="BN186" s="6">
        <f t="shared" si="2490"/>
        <v>5749.7500000000082</v>
      </c>
      <c r="BO186" s="11">
        <f t="shared" si="2352"/>
        <v>32263.538795828295</v>
      </c>
      <c r="BP186" s="6">
        <f t="shared" ref="BP186:BR186" si="2491">BP185+(365/12)</f>
        <v>5749.7500000000082</v>
      </c>
      <c r="BQ186" s="11">
        <f t="shared" si="2354"/>
        <v>32263.538795828295</v>
      </c>
      <c r="BR186" s="6">
        <f t="shared" si="2491"/>
        <v>5749.7500000000082</v>
      </c>
      <c r="BS186" s="11">
        <f t="shared" si="2355"/>
        <v>32263.538795828295</v>
      </c>
      <c r="BT186" s="6">
        <f t="shared" ref="BT186:BV186" si="2492">BT185+(365/12)</f>
        <v>5749.7500000000082</v>
      </c>
      <c r="BU186" s="11">
        <f t="shared" si="2357"/>
        <v>32263.538795828295</v>
      </c>
      <c r="BV186" s="6">
        <f t="shared" si="2492"/>
        <v>5749.7500000000082</v>
      </c>
      <c r="BW186" s="11">
        <f t="shared" si="2358"/>
        <v>32263.538795828295</v>
      </c>
      <c r="BX186" s="6">
        <f t="shared" si="1742"/>
        <v>5749.7500000000082</v>
      </c>
      <c r="BY186" s="11">
        <f t="shared" si="2359"/>
        <v>32263.538795828295</v>
      </c>
      <c r="BZ186" s="72">
        <f t="shared" si="1742"/>
        <v>5749.7500000000082</v>
      </c>
      <c r="CA186" s="11">
        <f t="shared" si="2360"/>
        <v>32263.538795828295</v>
      </c>
      <c r="CB186" s="4"/>
    </row>
    <row r="187" spans="1:80">
      <c r="A187" s="18">
        <f t="shared" si="1970"/>
        <v>16</v>
      </c>
      <c r="B187" s="18">
        <f t="shared" si="1796"/>
        <v>181</v>
      </c>
      <c r="C187" s="19">
        <f t="shared" si="1811"/>
        <v>0</v>
      </c>
      <c r="D187" s="22">
        <f t="shared" si="1812"/>
        <v>0</v>
      </c>
      <c r="E187" s="22">
        <f t="shared" si="1779"/>
        <v>0</v>
      </c>
      <c r="F187" s="22">
        <f t="shared" si="2133"/>
        <v>0</v>
      </c>
      <c r="G187" s="23">
        <f t="shared" si="2134"/>
        <v>0</v>
      </c>
      <c r="H187" s="23">
        <f t="shared" si="1780"/>
        <v>181</v>
      </c>
      <c r="I187" s="19">
        <f t="shared" si="1781"/>
        <v>51973.204485284201</v>
      </c>
      <c r="J187" s="22">
        <f t="shared" si="1797"/>
        <v>51973.204485284201</v>
      </c>
      <c r="K187" s="23">
        <f t="shared" si="1798"/>
        <v>5804.8447768499937</v>
      </c>
      <c r="L187" s="22">
        <f t="shared" si="1813"/>
        <v>416.66666666666669</v>
      </c>
      <c r="M187" s="22">
        <f t="shared" si="1814"/>
        <v>83.333333333333329</v>
      </c>
      <c r="N187" s="19">
        <f t="shared" si="1815"/>
        <v>166.66666666666666</v>
      </c>
      <c r="O187" s="22">
        <f t="shared" si="1816"/>
        <v>83.333333333333329</v>
      </c>
      <c r="P187" s="18">
        <f t="shared" si="2135"/>
        <v>15491.96134558526</v>
      </c>
      <c r="Q187" s="22">
        <f t="shared" si="1782"/>
        <v>40700.500355117227</v>
      </c>
      <c r="R187" s="23">
        <f t="shared" si="1783"/>
        <v>34145.655578267237</v>
      </c>
      <c r="S187" s="4"/>
      <c r="T187" s="6">
        <f t="shared" si="1817"/>
        <v>5780.1666666666752</v>
      </c>
      <c r="U187" s="20"/>
      <c r="V187" s="6">
        <f t="shared" si="1817"/>
        <v>5780.1666666666752</v>
      </c>
      <c r="W187" s="20"/>
      <c r="X187" s="6">
        <f t="shared" si="1817"/>
        <v>5780.1666666666752</v>
      </c>
      <c r="Y187" s="20"/>
      <c r="Z187" s="6">
        <f t="shared" si="1818"/>
        <v>5780.1666666666752</v>
      </c>
      <c r="AA187" s="20"/>
      <c r="AB187" s="6">
        <f t="shared" ref="AB187:AD187" si="2493">AB186+(365/12)</f>
        <v>5780.1666666666752</v>
      </c>
      <c r="AC187" s="20"/>
      <c r="AD187" s="6">
        <f t="shared" si="2493"/>
        <v>5780.1666666666752</v>
      </c>
      <c r="AE187" s="20"/>
      <c r="AF187" s="6">
        <f t="shared" ref="AF187:AH187" si="2494">AF186+(365/12)</f>
        <v>5780.1666666666752</v>
      </c>
      <c r="AG187" s="20"/>
      <c r="AH187" s="6">
        <f t="shared" si="2494"/>
        <v>5780.1666666666752</v>
      </c>
      <c r="AI187" s="20"/>
      <c r="AJ187" s="6">
        <f t="shared" ref="AJ187:AL187" si="2495">AJ186+(365/12)</f>
        <v>5780.1666666666752</v>
      </c>
      <c r="AK187" s="20"/>
      <c r="AL187" s="6">
        <f t="shared" si="2495"/>
        <v>5780.1666666666752</v>
      </c>
      <c r="AM187" s="20"/>
      <c r="AN187" s="6">
        <f t="shared" ref="AN187:AP187" si="2496">AN186+(365/12)</f>
        <v>5780.1666666666752</v>
      </c>
      <c r="AO187" s="20"/>
      <c r="AP187" s="6">
        <f t="shared" si="2496"/>
        <v>5780.1666666666752</v>
      </c>
      <c r="AQ187" s="20"/>
      <c r="AR187" s="6">
        <f t="shared" ref="AR187:AT187" si="2497">AR186+(365/12)</f>
        <v>5780.1666666666752</v>
      </c>
      <c r="AS187" s="20"/>
      <c r="AT187" s="6">
        <f t="shared" si="2497"/>
        <v>5780.1666666666752</v>
      </c>
      <c r="AU187" s="20"/>
      <c r="AV187" s="6">
        <f t="shared" ref="AV187:AX187" si="2498">AV186+(365/12)</f>
        <v>5780.1666666666752</v>
      </c>
      <c r="AW187" s="20">
        <f>value*(1+appr)^(A187-1)-C187-IF((A187-1)&lt;=penaltyy,sqft*pamt,0)</f>
        <v>20886240.847078275</v>
      </c>
      <c r="AX187" s="6">
        <f t="shared" si="2498"/>
        <v>5780.1666666666752</v>
      </c>
      <c r="AY187" s="20">
        <f t="shared" ref="AY187:AY198" si="2499">R187</f>
        <v>34145.655578267237</v>
      </c>
      <c r="AZ187" s="6">
        <f t="shared" ref="AZ187:BB187" si="2500">AZ186+(365/12)</f>
        <v>5780.1666666666752</v>
      </c>
      <c r="BA187" s="20">
        <f t="shared" ref="BA187:BA198" si="2501">R187</f>
        <v>34145.655578267237</v>
      </c>
      <c r="BB187" s="6">
        <f t="shared" si="2500"/>
        <v>5780.1666666666752</v>
      </c>
      <c r="BC187" s="20">
        <f t="shared" ref="BC187:BC198" si="2502">R187</f>
        <v>34145.655578267237</v>
      </c>
      <c r="BD187" s="6">
        <f t="shared" ref="BD187:BF187" si="2503">BD186+(365/12)</f>
        <v>5780.1666666666752</v>
      </c>
      <c r="BE187" s="20">
        <f t="shared" ref="BE187:BE198" si="2504">R187</f>
        <v>34145.655578267237</v>
      </c>
      <c r="BF187" s="6">
        <f t="shared" si="2503"/>
        <v>5780.1666666666752</v>
      </c>
      <c r="BG187" s="20">
        <f t="shared" ref="BG187:BG198" si="2505">R187</f>
        <v>34145.655578267237</v>
      </c>
      <c r="BH187" s="6">
        <f t="shared" ref="BH187:BJ187" si="2506">BH186+(365/12)</f>
        <v>5780.1666666666752</v>
      </c>
      <c r="BI187" s="20">
        <f t="shared" ref="BI187:BI198" si="2507">R187</f>
        <v>34145.655578267237</v>
      </c>
      <c r="BJ187" s="6">
        <f t="shared" si="2506"/>
        <v>5780.1666666666752</v>
      </c>
      <c r="BK187" s="20">
        <f t="shared" ref="BK187:BK198" si="2508">R187</f>
        <v>34145.655578267237</v>
      </c>
      <c r="BL187" s="6">
        <f t="shared" ref="BL187:BN187" si="2509">BL186+(365/12)</f>
        <v>5780.1666666666752</v>
      </c>
      <c r="BM187" s="20">
        <f t="shared" ref="BM187:BM198" si="2510">R187</f>
        <v>34145.655578267237</v>
      </c>
      <c r="BN187" s="6">
        <f t="shared" si="2509"/>
        <v>5780.1666666666752</v>
      </c>
      <c r="BO187" s="20">
        <f t="shared" ref="BO187:BO198" si="2511">R187</f>
        <v>34145.655578267237</v>
      </c>
      <c r="BP187" s="6">
        <f t="shared" ref="BP187:BR187" si="2512">BP186+(365/12)</f>
        <v>5780.1666666666752</v>
      </c>
      <c r="BQ187" s="20">
        <f t="shared" ref="BQ187:BQ198" si="2513">R187</f>
        <v>34145.655578267237</v>
      </c>
      <c r="BR187" s="6">
        <f t="shared" si="2512"/>
        <v>5780.1666666666752</v>
      </c>
      <c r="BS187" s="20">
        <f t="shared" ref="BS187:BS198" si="2514">R187</f>
        <v>34145.655578267237</v>
      </c>
      <c r="BT187" s="6">
        <f t="shared" ref="BT187:BV187" si="2515">BT186+(365/12)</f>
        <v>5780.1666666666752</v>
      </c>
      <c r="BU187" s="20">
        <f t="shared" ref="BU187:BU198" si="2516">R187</f>
        <v>34145.655578267237</v>
      </c>
      <c r="BV187" s="6">
        <f t="shared" si="2515"/>
        <v>5780.1666666666752</v>
      </c>
      <c r="BW187" s="20">
        <f t="shared" ref="BW187:BW198" si="2517">R187</f>
        <v>34145.655578267237</v>
      </c>
      <c r="BX187" s="6">
        <f t="shared" si="1742"/>
        <v>5780.1666666666752</v>
      </c>
      <c r="BY187" s="20">
        <f t="shared" ref="BY187:BY198" si="2518">R187</f>
        <v>34145.655578267237</v>
      </c>
      <c r="BZ187" s="72">
        <f t="shared" si="1742"/>
        <v>5780.1666666666752</v>
      </c>
      <c r="CA187" s="20">
        <f t="shared" ref="CA187:CA198" si="2519">R187</f>
        <v>34145.655578267237</v>
      </c>
      <c r="CB187" s="4"/>
    </row>
    <row r="188" spans="1:80">
      <c r="A188" s="1" t="str">
        <f t="shared" si="1970"/>
        <v/>
      </c>
      <c r="B188" s="1">
        <f t="shared" si="1796"/>
        <v>182</v>
      </c>
      <c r="C188" s="13">
        <f t="shared" si="1811"/>
        <v>0</v>
      </c>
      <c r="D188" s="2">
        <f t="shared" si="1812"/>
        <v>0</v>
      </c>
      <c r="E188" s="15">
        <f t="shared" si="1779"/>
        <v>0</v>
      </c>
      <c r="F188" s="15">
        <f t="shared" si="2133"/>
        <v>0</v>
      </c>
      <c r="G188" s="21">
        <f t="shared" si="2134"/>
        <v>0</v>
      </c>
      <c r="H188" s="23">
        <f t="shared" si="1780"/>
        <v>182</v>
      </c>
      <c r="I188" s="19">
        <f t="shared" si="1781"/>
        <v>51973.204485284201</v>
      </c>
      <c r="J188" s="22">
        <f t="shared" si="1797"/>
        <v>51973.204485284201</v>
      </c>
      <c r="K188" s="21">
        <f t="shared" si="1798"/>
        <v>5804.8447768499937</v>
      </c>
      <c r="L188" s="15">
        <f t="shared" si="1813"/>
        <v>416.66666666666669</v>
      </c>
      <c r="M188" s="15">
        <f t="shared" si="1814"/>
        <v>83.333333333333329</v>
      </c>
      <c r="N188" s="16">
        <f t="shared" si="1815"/>
        <v>166.66666666666666</v>
      </c>
      <c r="O188" s="15">
        <f t="shared" si="1816"/>
        <v>83.333333333333329</v>
      </c>
      <c r="P188" s="7">
        <f t="shared" si="2135"/>
        <v>15491.96134558526</v>
      </c>
      <c r="Q188" s="15">
        <f t="shared" si="1782"/>
        <v>40700.500355117227</v>
      </c>
      <c r="R188" s="21">
        <f t="shared" si="1783"/>
        <v>34145.655578267237</v>
      </c>
      <c r="S188" s="4"/>
      <c r="T188" s="6">
        <f t="shared" si="1817"/>
        <v>5810.5833333333421</v>
      </c>
      <c r="U188" s="10"/>
      <c r="V188" s="6">
        <f t="shared" si="1817"/>
        <v>5810.5833333333421</v>
      </c>
      <c r="X188" s="6">
        <f t="shared" si="1817"/>
        <v>5810.5833333333421</v>
      </c>
      <c r="Z188" s="6">
        <f t="shared" si="1818"/>
        <v>5810.5833333333421</v>
      </c>
      <c r="AB188" s="6">
        <f t="shared" ref="AB188:AD188" si="2520">AB187+(365/12)</f>
        <v>5810.5833333333421</v>
      </c>
      <c r="AD188" s="6">
        <f t="shared" si="2520"/>
        <v>5810.5833333333421</v>
      </c>
      <c r="AF188" s="6">
        <f t="shared" ref="AF188:AH188" si="2521">AF187+(365/12)</f>
        <v>5810.5833333333421</v>
      </c>
      <c r="AH188" s="6">
        <f t="shared" si="2521"/>
        <v>5810.5833333333421</v>
      </c>
      <c r="AJ188" s="6">
        <f t="shared" ref="AJ188:AL188" si="2522">AJ187+(365/12)</f>
        <v>5810.5833333333421</v>
      </c>
      <c r="AL188" s="6">
        <f t="shared" si="2522"/>
        <v>5810.5833333333421</v>
      </c>
      <c r="AN188" s="6">
        <f t="shared" ref="AN188:AP188" si="2523">AN187+(365/12)</f>
        <v>5810.5833333333421</v>
      </c>
      <c r="AP188" s="6">
        <f t="shared" si="2523"/>
        <v>5810.5833333333421</v>
      </c>
      <c r="AR188" s="6">
        <f t="shared" ref="AR188:AT188" si="2524">AR187+(365/12)</f>
        <v>5810.5833333333421</v>
      </c>
      <c r="AT188" s="6">
        <f t="shared" si="2524"/>
        <v>5810.5833333333421</v>
      </c>
      <c r="AV188" s="6">
        <f t="shared" ref="AV188:AX188" si="2525">AV187+(365/12)</f>
        <v>5810.5833333333421</v>
      </c>
      <c r="AX188" s="6">
        <f t="shared" si="2525"/>
        <v>5810.5833333333421</v>
      </c>
      <c r="AY188" s="11">
        <f t="shared" si="2499"/>
        <v>34145.655578267237</v>
      </c>
      <c r="AZ188" s="6">
        <f t="shared" ref="AZ188:BB188" si="2526">AZ187+(365/12)</f>
        <v>5810.5833333333421</v>
      </c>
      <c r="BA188" s="11">
        <f t="shared" si="2501"/>
        <v>34145.655578267237</v>
      </c>
      <c r="BB188" s="6">
        <f t="shared" si="2526"/>
        <v>5810.5833333333421</v>
      </c>
      <c r="BC188" s="11">
        <f t="shared" si="2502"/>
        <v>34145.655578267237</v>
      </c>
      <c r="BD188" s="6">
        <f t="shared" ref="BD188:BF188" si="2527">BD187+(365/12)</f>
        <v>5810.5833333333421</v>
      </c>
      <c r="BE188" s="11">
        <f t="shared" si="2504"/>
        <v>34145.655578267237</v>
      </c>
      <c r="BF188" s="6">
        <f t="shared" si="2527"/>
        <v>5810.5833333333421</v>
      </c>
      <c r="BG188" s="11">
        <f t="shared" si="2505"/>
        <v>34145.655578267237</v>
      </c>
      <c r="BH188" s="6">
        <f t="shared" ref="BH188:BJ188" si="2528">BH187+(365/12)</f>
        <v>5810.5833333333421</v>
      </c>
      <c r="BI188" s="11">
        <f t="shared" si="2507"/>
        <v>34145.655578267237</v>
      </c>
      <c r="BJ188" s="6">
        <f t="shared" si="2528"/>
        <v>5810.5833333333421</v>
      </c>
      <c r="BK188" s="11">
        <f t="shared" si="2508"/>
        <v>34145.655578267237</v>
      </c>
      <c r="BL188" s="6">
        <f t="shared" ref="BL188:BN188" si="2529">BL187+(365/12)</f>
        <v>5810.5833333333421</v>
      </c>
      <c r="BM188" s="11">
        <f t="shared" si="2510"/>
        <v>34145.655578267237</v>
      </c>
      <c r="BN188" s="6">
        <f t="shared" si="2529"/>
        <v>5810.5833333333421</v>
      </c>
      <c r="BO188" s="11">
        <f t="shared" si="2511"/>
        <v>34145.655578267237</v>
      </c>
      <c r="BP188" s="6">
        <f t="shared" ref="BP188:BR188" si="2530">BP187+(365/12)</f>
        <v>5810.5833333333421</v>
      </c>
      <c r="BQ188" s="11">
        <f t="shared" si="2513"/>
        <v>34145.655578267237</v>
      </c>
      <c r="BR188" s="6">
        <f t="shared" si="2530"/>
        <v>5810.5833333333421</v>
      </c>
      <c r="BS188" s="11">
        <f t="shared" si="2514"/>
        <v>34145.655578267237</v>
      </c>
      <c r="BT188" s="6">
        <f t="shared" ref="BT188:BV188" si="2531">BT187+(365/12)</f>
        <v>5810.5833333333421</v>
      </c>
      <c r="BU188" s="11">
        <f t="shared" si="2516"/>
        <v>34145.655578267237</v>
      </c>
      <c r="BV188" s="6">
        <f t="shared" si="2531"/>
        <v>5810.5833333333421</v>
      </c>
      <c r="BW188" s="11">
        <f t="shared" si="2517"/>
        <v>34145.655578267237</v>
      </c>
      <c r="BX188" s="6">
        <f t="shared" si="1742"/>
        <v>5810.5833333333421</v>
      </c>
      <c r="BY188" s="11">
        <f t="shared" si="2518"/>
        <v>34145.655578267237</v>
      </c>
      <c r="BZ188" s="72">
        <f t="shared" si="1742"/>
        <v>5810.5833333333421</v>
      </c>
      <c r="CA188" s="11">
        <f t="shared" si="2519"/>
        <v>34145.655578267237</v>
      </c>
      <c r="CB188" s="4"/>
    </row>
    <row r="189" spans="1:80">
      <c r="A189" s="1" t="str">
        <f t="shared" si="1970"/>
        <v/>
      </c>
      <c r="B189" s="1">
        <f t="shared" si="1796"/>
        <v>183</v>
      </c>
      <c r="C189" s="13">
        <f t="shared" si="1811"/>
        <v>0</v>
      </c>
      <c r="D189" s="2">
        <f t="shared" si="1812"/>
        <v>0</v>
      </c>
      <c r="E189" s="15">
        <f t="shared" si="1779"/>
        <v>0</v>
      </c>
      <c r="F189" s="15">
        <f t="shared" si="2133"/>
        <v>0</v>
      </c>
      <c r="G189" s="21">
        <f t="shared" si="2134"/>
        <v>0</v>
      </c>
      <c r="H189" s="23">
        <f t="shared" si="1780"/>
        <v>183</v>
      </c>
      <c r="I189" s="19">
        <f t="shared" si="1781"/>
        <v>51973.204485284201</v>
      </c>
      <c r="J189" s="22">
        <f t="shared" si="1797"/>
        <v>51973.204485284201</v>
      </c>
      <c r="K189" s="21">
        <f t="shared" si="1798"/>
        <v>5804.8447768499937</v>
      </c>
      <c r="L189" s="15">
        <f t="shared" si="1813"/>
        <v>416.66666666666669</v>
      </c>
      <c r="M189" s="15">
        <f t="shared" si="1814"/>
        <v>83.333333333333329</v>
      </c>
      <c r="N189" s="16">
        <f t="shared" si="1815"/>
        <v>166.66666666666666</v>
      </c>
      <c r="O189" s="15">
        <f t="shared" si="1816"/>
        <v>83.333333333333329</v>
      </c>
      <c r="P189" s="7">
        <f t="shared" si="2135"/>
        <v>15491.96134558526</v>
      </c>
      <c r="Q189" s="15">
        <f t="shared" si="1782"/>
        <v>40700.500355117227</v>
      </c>
      <c r="R189" s="21">
        <f t="shared" si="1783"/>
        <v>34145.655578267237</v>
      </c>
      <c r="S189" s="4"/>
      <c r="T189" s="6">
        <f t="shared" si="1817"/>
        <v>5841.0000000000091</v>
      </c>
      <c r="U189" s="10"/>
      <c r="V189" s="6">
        <f t="shared" si="1817"/>
        <v>5841.0000000000091</v>
      </c>
      <c r="X189" s="6">
        <f t="shared" si="1817"/>
        <v>5841.0000000000091</v>
      </c>
      <c r="Z189" s="6">
        <f t="shared" si="1818"/>
        <v>5841.0000000000091</v>
      </c>
      <c r="AB189" s="6">
        <f t="shared" ref="AB189:AD189" si="2532">AB188+(365/12)</f>
        <v>5841.0000000000091</v>
      </c>
      <c r="AD189" s="6">
        <f t="shared" si="2532"/>
        <v>5841.0000000000091</v>
      </c>
      <c r="AF189" s="6">
        <f t="shared" ref="AF189:AH189" si="2533">AF188+(365/12)</f>
        <v>5841.0000000000091</v>
      </c>
      <c r="AH189" s="6">
        <f t="shared" si="2533"/>
        <v>5841.0000000000091</v>
      </c>
      <c r="AJ189" s="6">
        <f t="shared" ref="AJ189:AL189" si="2534">AJ188+(365/12)</f>
        <v>5841.0000000000091</v>
      </c>
      <c r="AL189" s="6">
        <f t="shared" si="2534"/>
        <v>5841.0000000000091</v>
      </c>
      <c r="AN189" s="6">
        <f t="shared" ref="AN189:AP189" si="2535">AN188+(365/12)</f>
        <v>5841.0000000000091</v>
      </c>
      <c r="AP189" s="6">
        <f t="shared" si="2535"/>
        <v>5841.0000000000091</v>
      </c>
      <c r="AR189" s="6">
        <f t="shared" ref="AR189:AT189" si="2536">AR188+(365/12)</f>
        <v>5841.0000000000091</v>
      </c>
      <c r="AT189" s="6">
        <f t="shared" si="2536"/>
        <v>5841.0000000000091</v>
      </c>
      <c r="AV189" s="6">
        <f t="shared" ref="AV189:AX189" si="2537">AV188+(365/12)</f>
        <v>5841.0000000000091</v>
      </c>
      <c r="AX189" s="6">
        <f t="shared" si="2537"/>
        <v>5841.0000000000091</v>
      </c>
      <c r="AY189" s="11">
        <f t="shared" si="2499"/>
        <v>34145.655578267237</v>
      </c>
      <c r="AZ189" s="6">
        <f t="shared" ref="AZ189:BB189" si="2538">AZ188+(365/12)</f>
        <v>5841.0000000000091</v>
      </c>
      <c r="BA189" s="11">
        <f t="shared" si="2501"/>
        <v>34145.655578267237</v>
      </c>
      <c r="BB189" s="6">
        <f t="shared" si="2538"/>
        <v>5841.0000000000091</v>
      </c>
      <c r="BC189" s="11">
        <f t="shared" si="2502"/>
        <v>34145.655578267237</v>
      </c>
      <c r="BD189" s="6">
        <f t="shared" ref="BD189:BF189" si="2539">BD188+(365/12)</f>
        <v>5841.0000000000091</v>
      </c>
      <c r="BE189" s="11">
        <f t="shared" si="2504"/>
        <v>34145.655578267237</v>
      </c>
      <c r="BF189" s="6">
        <f t="shared" si="2539"/>
        <v>5841.0000000000091</v>
      </c>
      <c r="BG189" s="11">
        <f t="shared" si="2505"/>
        <v>34145.655578267237</v>
      </c>
      <c r="BH189" s="6">
        <f t="shared" ref="BH189:BJ189" si="2540">BH188+(365/12)</f>
        <v>5841.0000000000091</v>
      </c>
      <c r="BI189" s="11">
        <f t="shared" si="2507"/>
        <v>34145.655578267237</v>
      </c>
      <c r="BJ189" s="6">
        <f t="shared" si="2540"/>
        <v>5841.0000000000091</v>
      </c>
      <c r="BK189" s="11">
        <f t="shared" si="2508"/>
        <v>34145.655578267237</v>
      </c>
      <c r="BL189" s="6">
        <f t="shared" ref="BL189:BN189" si="2541">BL188+(365/12)</f>
        <v>5841.0000000000091</v>
      </c>
      <c r="BM189" s="11">
        <f t="shared" si="2510"/>
        <v>34145.655578267237</v>
      </c>
      <c r="BN189" s="6">
        <f t="shared" si="2541"/>
        <v>5841.0000000000091</v>
      </c>
      <c r="BO189" s="11">
        <f t="shared" si="2511"/>
        <v>34145.655578267237</v>
      </c>
      <c r="BP189" s="6">
        <f t="shared" ref="BP189:BR189" si="2542">BP188+(365/12)</f>
        <v>5841.0000000000091</v>
      </c>
      <c r="BQ189" s="11">
        <f t="shared" si="2513"/>
        <v>34145.655578267237</v>
      </c>
      <c r="BR189" s="6">
        <f t="shared" si="2542"/>
        <v>5841.0000000000091</v>
      </c>
      <c r="BS189" s="11">
        <f t="shared" si="2514"/>
        <v>34145.655578267237</v>
      </c>
      <c r="BT189" s="6">
        <f t="shared" ref="BT189:BV189" si="2543">BT188+(365/12)</f>
        <v>5841.0000000000091</v>
      </c>
      <c r="BU189" s="11">
        <f t="shared" si="2516"/>
        <v>34145.655578267237</v>
      </c>
      <c r="BV189" s="6">
        <f t="shared" si="2543"/>
        <v>5841.0000000000091</v>
      </c>
      <c r="BW189" s="11">
        <f t="shared" si="2517"/>
        <v>34145.655578267237</v>
      </c>
      <c r="BX189" s="6">
        <f t="shared" si="1742"/>
        <v>5841.0000000000091</v>
      </c>
      <c r="BY189" s="11">
        <f t="shared" si="2518"/>
        <v>34145.655578267237</v>
      </c>
      <c r="BZ189" s="72">
        <f t="shared" si="1742"/>
        <v>5841.0000000000091</v>
      </c>
      <c r="CA189" s="11">
        <f t="shared" si="2519"/>
        <v>34145.655578267237</v>
      </c>
      <c r="CB189" s="4"/>
    </row>
    <row r="190" spans="1:80">
      <c r="A190" s="1" t="str">
        <f t="shared" si="1970"/>
        <v/>
      </c>
      <c r="B190" s="1">
        <f t="shared" si="1796"/>
        <v>184</v>
      </c>
      <c r="C190" s="13">
        <f t="shared" si="1811"/>
        <v>0</v>
      </c>
      <c r="D190" s="2">
        <f t="shared" si="1812"/>
        <v>0</v>
      </c>
      <c r="E190" s="15">
        <f t="shared" si="1779"/>
        <v>0</v>
      </c>
      <c r="F190" s="15">
        <f t="shared" si="2133"/>
        <v>0</v>
      </c>
      <c r="G190" s="21">
        <f t="shared" si="2134"/>
        <v>0</v>
      </c>
      <c r="H190" s="23">
        <f t="shared" si="1780"/>
        <v>184</v>
      </c>
      <c r="I190" s="19">
        <f t="shared" si="1781"/>
        <v>51973.204485284201</v>
      </c>
      <c r="J190" s="22">
        <f t="shared" si="1797"/>
        <v>51973.204485284201</v>
      </c>
      <c r="K190" s="21">
        <f t="shared" si="1798"/>
        <v>5804.8447768499937</v>
      </c>
      <c r="L190" s="15">
        <f t="shared" si="1813"/>
        <v>416.66666666666669</v>
      </c>
      <c r="M190" s="15">
        <f t="shared" si="1814"/>
        <v>83.333333333333329</v>
      </c>
      <c r="N190" s="16">
        <f t="shared" si="1815"/>
        <v>166.66666666666666</v>
      </c>
      <c r="O190" s="15">
        <f t="shared" si="1816"/>
        <v>83.333333333333329</v>
      </c>
      <c r="P190" s="7">
        <f t="shared" si="2135"/>
        <v>15491.96134558526</v>
      </c>
      <c r="Q190" s="15">
        <f t="shared" si="1782"/>
        <v>40700.500355117227</v>
      </c>
      <c r="R190" s="21">
        <f t="shared" si="1783"/>
        <v>34145.655578267237</v>
      </c>
      <c r="S190" s="4"/>
      <c r="T190" s="6">
        <f t="shared" si="1817"/>
        <v>5871.4166666666761</v>
      </c>
      <c r="U190" s="10"/>
      <c r="V190" s="6">
        <f t="shared" si="1817"/>
        <v>5871.4166666666761</v>
      </c>
      <c r="X190" s="6">
        <f t="shared" si="1817"/>
        <v>5871.4166666666761</v>
      </c>
      <c r="Z190" s="6">
        <f t="shared" si="1818"/>
        <v>5871.4166666666761</v>
      </c>
      <c r="AB190" s="6">
        <f t="shared" ref="AB190:AD190" si="2544">AB189+(365/12)</f>
        <v>5871.4166666666761</v>
      </c>
      <c r="AD190" s="6">
        <f t="shared" si="2544"/>
        <v>5871.4166666666761</v>
      </c>
      <c r="AF190" s="6">
        <f t="shared" ref="AF190:AH190" si="2545">AF189+(365/12)</f>
        <v>5871.4166666666761</v>
      </c>
      <c r="AH190" s="6">
        <f t="shared" si="2545"/>
        <v>5871.4166666666761</v>
      </c>
      <c r="AJ190" s="6">
        <f t="shared" ref="AJ190:AL190" si="2546">AJ189+(365/12)</f>
        <v>5871.4166666666761</v>
      </c>
      <c r="AL190" s="6">
        <f t="shared" si="2546"/>
        <v>5871.4166666666761</v>
      </c>
      <c r="AN190" s="6">
        <f t="shared" ref="AN190:AP190" si="2547">AN189+(365/12)</f>
        <v>5871.4166666666761</v>
      </c>
      <c r="AP190" s="6">
        <f t="shared" si="2547"/>
        <v>5871.4166666666761</v>
      </c>
      <c r="AR190" s="6">
        <f t="shared" ref="AR190:AT190" si="2548">AR189+(365/12)</f>
        <v>5871.4166666666761</v>
      </c>
      <c r="AT190" s="6">
        <f t="shared" si="2548"/>
        <v>5871.4166666666761</v>
      </c>
      <c r="AV190" s="6">
        <f t="shared" ref="AV190:AX190" si="2549">AV189+(365/12)</f>
        <v>5871.4166666666761</v>
      </c>
      <c r="AX190" s="6">
        <f t="shared" si="2549"/>
        <v>5871.4166666666761</v>
      </c>
      <c r="AY190" s="11">
        <f t="shared" si="2499"/>
        <v>34145.655578267237</v>
      </c>
      <c r="AZ190" s="6">
        <f t="shared" ref="AZ190:BB190" si="2550">AZ189+(365/12)</f>
        <v>5871.4166666666761</v>
      </c>
      <c r="BA190" s="11">
        <f t="shared" si="2501"/>
        <v>34145.655578267237</v>
      </c>
      <c r="BB190" s="6">
        <f t="shared" si="2550"/>
        <v>5871.4166666666761</v>
      </c>
      <c r="BC190" s="11">
        <f t="shared" si="2502"/>
        <v>34145.655578267237</v>
      </c>
      <c r="BD190" s="6">
        <f t="shared" ref="BD190:BF190" si="2551">BD189+(365/12)</f>
        <v>5871.4166666666761</v>
      </c>
      <c r="BE190" s="11">
        <f t="shared" si="2504"/>
        <v>34145.655578267237</v>
      </c>
      <c r="BF190" s="6">
        <f t="shared" si="2551"/>
        <v>5871.4166666666761</v>
      </c>
      <c r="BG190" s="11">
        <f t="shared" si="2505"/>
        <v>34145.655578267237</v>
      </c>
      <c r="BH190" s="6">
        <f t="shared" ref="BH190:BJ190" si="2552">BH189+(365/12)</f>
        <v>5871.4166666666761</v>
      </c>
      <c r="BI190" s="11">
        <f t="shared" si="2507"/>
        <v>34145.655578267237</v>
      </c>
      <c r="BJ190" s="6">
        <f t="shared" si="2552"/>
        <v>5871.4166666666761</v>
      </c>
      <c r="BK190" s="11">
        <f t="shared" si="2508"/>
        <v>34145.655578267237</v>
      </c>
      <c r="BL190" s="6">
        <f t="shared" ref="BL190:BN190" si="2553">BL189+(365/12)</f>
        <v>5871.4166666666761</v>
      </c>
      <c r="BM190" s="11">
        <f t="shared" si="2510"/>
        <v>34145.655578267237</v>
      </c>
      <c r="BN190" s="6">
        <f t="shared" si="2553"/>
        <v>5871.4166666666761</v>
      </c>
      <c r="BO190" s="11">
        <f t="shared" si="2511"/>
        <v>34145.655578267237</v>
      </c>
      <c r="BP190" s="6">
        <f t="shared" ref="BP190:BR190" si="2554">BP189+(365/12)</f>
        <v>5871.4166666666761</v>
      </c>
      <c r="BQ190" s="11">
        <f t="shared" si="2513"/>
        <v>34145.655578267237</v>
      </c>
      <c r="BR190" s="6">
        <f t="shared" si="2554"/>
        <v>5871.4166666666761</v>
      </c>
      <c r="BS190" s="11">
        <f t="shared" si="2514"/>
        <v>34145.655578267237</v>
      </c>
      <c r="BT190" s="6">
        <f t="shared" ref="BT190:BV190" si="2555">BT189+(365/12)</f>
        <v>5871.4166666666761</v>
      </c>
      <c r="BU190" s="11">
        <f t="shared" si="2516"/>
        <v>34145.655578267237</v>
      </c>
      <c r="BV190" s="6">
        <f t="shared" si="2555"/>
        <v>5871.4166666666761</v>
      </c>
      <c r="BW190" s="11">
        <f t="shared" si="2517"/>
        <v>34145.655578267237</v>
      </c>
      <c r="BX190" s="6">
        <f t="shared" si="1742"/>
        <v>5871.4166666666761</v>
      </c>
      <c r="BY190" s="11">
        <f t="shared" si="2518"/>
        <v>34145.655578267237</v>
      </c>
      <c r="BZ190" s="72">
        <f t="shared" si="1742"/>
        <v>5871.4166666666761</v>
      </c>
      <c r="CA190" s="11">
        <f t="shared" si="2519"/>
        <v>34145.655578267237</v>
      </c>
      <c r="CB190" s="4"/>
    </row>
    <row r="191" spans="1:80">
      <c r="A191" s="1" t="str">
        <f t="shared" si="1970"/>
        <v/>
      </c>
      <c r="B191" s="1">
        <f t="shared" si="1796"/>
        <v>185</v>
      </c>
      <c r="C191" s="13">
        <f t="shared" si="1811"/>
        <v>0</v>
      </c>
      <c r="D191" s="2">
        <f t="shared" si="1812"/>
        <v>0</v>
      </c>
      <c r="E191" s="15">
        <f t="shared" si="1779"/>
        <v>0</v>
      </c>
      <c r="F191" s="15">
        <f t="shared" si="2133"/>
        <v>0</v>
      </c>
      <c r="G191" s="21">
        <f t="shared" si="2134"/>
        <v>0</v>
      </c>
      <c r="H191" s="23">
        <f t="shared" si="1780"/>
        <v>185</v>
      </c>
      <c r="I191" s="19">
        <f t="shared" si="1781"/>
        <v>51973.204485284201</v>
      </c>
      <c r="J191" s="22">
        <f t="shared" si="1797"/>
        <v>51973.204485284201</v>
      </c>
      <c r="K191" s="21">
        <f t="shared" si="1798"/>
        <v>5804.8447768499937</v>
      </c>
      <c r="L191" s="15">
        <f t="shared" si="1813"/>
        <v>416.66666666666669</v>
      </c>
      <c r="M191" s="15">
        <f t="shared" si="1814"/>
        <v>83.333333333333329</v>
      </c>
      <c r="N191" s="16">
        <f t="shared" si="1815"/>
        <v>166.66666666666666</v>
      </c>
      <c r="O191" s="15">
        <f t="shared" si="1816"/>
        <v>83.333333333333329</v>
      </c>
      <c r="P191" s="7">
        <f t="shared" si="2135"/>
        <v>15491.96134558526</v>
      </c>
      <c r="Q191" s="15">
        <f t="shared" si="1782"/>
        <v>40700.500355117227</v>
      </c>
      <c r="R191" s="21">
        <f t="shared" si="1783"/>
        <v>34145.655578267237</v>
      </c>
      <c r="S191" s="4"/>
      <c r="T191" s="6">
        <f t="shared" si="1817"/>
        <v>5901.833333333343</v>
      </c>
      <c r="U191" s="10"/>
      <c r="V191" s="6">
        <f t="shared" si="1817"/>
        <v>5901.833333333343</v>
      </c>
      <c r="X191" s="6">
        <f t="shared" si="1817"/>
        <v>5901.833333333343</v>
      </c>
      <c r="Z191" s="6">
        <f t="shared" si="1818"/>
        <v>5901.833333333343</v>
      </c>
      <c r="AB191" s="6">
        <f t="shared" ref="AB191:AD191" si="2556">AB190+(365/12)</f>
        <v>5901.833333333343</v>
      </c>
      <c r="AD191" s="6">
        <f t="shared" si="2556"/>
        <v>5901.833333333343</v>
      </c>
      <c r="AF191" s="6">
        <f t="shared" ref="AF191:AH191" si="2557">AF190+(365/12)</f>
        <v>5901.833333333343</v>
      </c>
      <c r="AH191" s="6">
        <f t="shared" si="2557"/>
        <v>5901.833333333343</v>
      </c>
      <c r="AJ191" s="6">
        <f t="shared" ref="AJ191:AL191" si="2558">AJ190+(365/12)</f>
        <v>5901.833333333343</v>
      </c>
      <c r="AL191" s="6">
        <f t="shared" si="2558"/>
        <v>5901.833333333343</v>
      </c>
      <c r="AN191" s="6">
        <f t="shared" ref="AN191:AP191" si="2559">AN190+(365/12)</f>
        <v>5901.833333333343</v>
      </c>
      <c r="AP191" s="6">
        <f t="shared" si="2559"/>
        <v>5901.833333333343</v>
      </c>
      <c r="AR191" s="6">
        <f t="shared" ref="AR191:AT191" si="2560">AR190+(365/12)</f>
        <v>5901.833333333343</v>
      </c>
      <c r="AT191" s="6">
        <f t="shared" si="2560"/>
        <v>5901.833333333343</v>
      </c>
      <c r="AV191" s="6">
        <f t="shared" ref="AV191:AX191" si="2561">AV190+(365/12)</f>
        <v>5901.833333333343</v>
      </c>
      <c r="AX191" s="6">
        <f t="shared" si="2561"/>
        <v>5901.833333333343</v>
      </c>
      <c r="AY191" s="11">
        <f t="shared" si="2499"/>
        <v>34145.655578267237</v>
      </c>
      <c r="AZ191" s="6">
        <f t="shared" ref="AZ191:BB191" si="2562">AZ190+(365/12)</f>
        <v>5901.833333333343</v>
      </c>
      <c r="BA191" s="11">
        <f t="shared" si="2501"/>
        <v>34145.655578267237</v>
      </c>
      <c r="BB191" s="6">
        <f t="shared" si="2562"/>
        <v>5901.833333333343</v>
      </c>
      <c r="BC191" s="11">
        <f t="shared" si="2502"/>
        <v>34145.655578267237</v>
      </c>
      <c r="BD191" s="6">
        <f t="shared" ref="BD191:BF191" si="2563">BD190+(365/12)</f>
        <v>5901.833333333343</v>
      </c>
      <c r="BE191" s="11">
        <f t="shared" si="2504"/>
        <v>34145.655578267237</v>
      </c>
      <c r="BF191" s="6">
        <f t="shared" si="2563"/>
        <v>5901.833333333343</v>
      </c>
      <c r="BG191" s="11">
        <f t="shared" si="2505"/>
        <v>34145.655578267237</v>
      </c>
      <c r="BH191" s="6">
        <f t="shared" ref="BH191:BJ191" si="2564">BH190+(365/12)</f>
        <v>5901.833333333343</v>
      </c>
      <c r="BI191" s="11">
        <f t="shared" si="2507"/>
        <v>34145.655578267237</v>
      </c>
      <c r="BJ191" s="6">
        <f t="shared" si="2564"/>
        <v>5901.833333333343</v>
      </c>
      <c r="BK191" s="11">
        <f t="shared" si="2508"/>
        <v>34145.655578267237</v>
      </c>
      <c r="BL191" s="6">
        <f t="shared" ref="BL191:BN191" si="2565">BL190+(365/12)</f>
        <v>5901.833333333343</v>
      </c>
      <c r="BM191" s="11">
        <f t="shared" si="2510"/>
        <v>34145.655578267237</v>
      </c>
      <c r="BN191" s="6">
        <f t="shared" si="2565"/>
        <v>5901.833333333343</v>
      </c>
      <c r="BO191" s="11">
        <f t="shared" si="2511"/>
        <v>34145.655578267237</v>
      </c>
      <c r="BP191" s="6">
        <f t="shared" ref="BP191:BR191" si="2566">BP190+(365/12)</f>
        <v>5901.833333333343</v>
      </c>
      <c r="BQ191" s="11">
        <f t="shared" si="2513"/>
        <v>34145.655578267237</v>
      </c>
      <c r="BR191" s="6">
        <f t="shared" si="2566"/>
        <v>5901.833333333343</v>
      </c>
      <c r="BS191" s="11">
        <f t="shared" si="2514"/>
        <v>34145.655578267237</v>
      </c>
      <c r="BT191" s="6">
        <f t="shared" ref="BT191:BV191" si="2567">BT190+(365/12)</f>
        <v>5901.833333333343</v>
      </c>
      <c r="BU191" s="11">
        <f t="shared" si="2516"/>
        <v>34145.655578267237</v>
      </c>
      <c r="BV191" s="6">
        <f t="shared" si="2567"/>
        <v>5901.833333333343</v>
      </c>
      <c r="BW191" s="11">
        <f t="shared" si="2517"/>
        <v>34145.655578267237</v>
      </c>
      <c r="BX191" s="6">
        <f t="shared" si="1742"/>
        <v>5901.833333333343</v>
      </c>
      <c r="BY191" s="11">
        <f t="shared" si="2518"/>
        <v>34145.655578267237</v>
      </c>
      <c r="BZ191" s="72">
        <f t="shared" si="1742"/>
        <v>5901.833333333343</v>
      </c>
      <c r="CA191" s="11">
        <f t="shared" si="2519"/>
        <v>34145.655578267237</v>
      </c>
      <c r="CB191" s="4"/>
    </row>
    <row r="192" spans="1:80">
      <c r="A192" s="1" t="str">
        <f t="shared" si="1970"/>
        <v/>
      </c>
      <c r="B192" s="1">
        <f t="shared" si="1796"/>
        <v>186</v>
      </c>
      <c r="C192" s="13">
        <f t="shared" si="1811"/>
        <v>0</v>
      </c>
      <c r="D192" s="2">
        <f t="shared" si="1812"/>
        <v>0</v>
      </c>
      <c r="E192" s="15">
        <f t="shared" si="1779"/>
        <v>0</v>
      </c>
      <c r="F192" s="15">
        <f t="shared" si="2133"/>
        <v>0</v>
      </c>
      <c r="G192" s="21">
        <f t="shared" si="2134"/>
        <v>0</v>
      </c>
      <c r="H192" s="23">
        <f t="shared" si="1780"/>
        <v>186</v>
      </c>
      <c r="I192" s="19">
        <f t="shared" si="1781"/>
        <v>51973.204485284201</v>
      </c>
      <c r="J192" s="22">
        <f t="shared" si="1797"/>
        <v>51973.204485284201</v>
      </c>
      <c r="K192" s="21">
        <f t="shared" si="1798"/>
        <v>5804.8447768499937</v>
      </c>
      <c r="L192" s="15">
        <f t="shared" si="1813"/>
        <v>416.66666666666669</v>
      </c>
      <c r="M192" s="15">
        <f t="shared" si="1814"/>
        <v>83.333333333333329</v>
      </c>
      <c r="N192" s="16">
        <f t="shared" si="1815"/>
        <v>166.66666666666666</v>
      </c>
      <c r="O192" s="15">
        <f t="shared" si="1816"/>
        <v>83.333333333333329</v>
      </c>
      <c r="P192" s="7">
        <f t="shared" si="2135"/>
        <v>15491.96134558526</v>
      </c>
      <c r="Q192" s="15">
        <f t="shared" si="1782"/>
        <v>40700.500355117227</v>
      </c>
      <c r="R192" s="21">
        <f t="shared" si="1783"/>
        <v>34145.655578267237</v>
      </c>
      <c r="S192" s="4"/>
      <c r="T192" s="6">
        <f t="shared" si="1817"/>
        <v>5932.25000000001</v>
      </c>
      <c r="U192" s="10"/>
      <c r="V192" s="6">
        <f t="shared" si="1817"/>
        <v>5932.25000000001</v>
      </c>
      <c r="X192" s="6">
        <f t="shared" si="1817"/>
        <v>5932.25000000001</v>
      </c>
      <c r="Z192" s="6">
        <f t="shared" si="1818"/>
        <v>5932.25000000001</v>
      </c>
      <c r="AB192" s="6">
        <f t="shared" ref="AB192:AD192" si="2568">AB191+(365/12)</f>
        <v>5932.25000000001</v>
      </c>
      <c r="AD192" s="6">
        <f t="shared" si="2568"/>
        <v>5932.25000000001</v>
      </c>
      <c r="AF192" s="6">
        <f t="shared" ref="AF192:AH192" si="2569">AF191+(365/12)</f>
        <v>5932.25000000001</v>
      </c>
      <c r="AH192" s="6">
        <f t="shared" si="2569"/>
        <v>5932.25000000001</v>
      </c>
      <c r="AJ192" s="6">
        <f t="shared" ref="AJ192:AL192" si="2570">AJ191+(365/12)</f>
        <v>5932.25000000001</v>
      </c>
      <c r="AL192" s="6">
        <f t="shared" si="2570"/>
        <v>5932.25000000001</v>
      </c>
      <c r="AN192" s="6">
        <f t="shared" ref="AN192:AP192" si="2571">AN191+(365/12)</f>
        <v>5932.25000000001</v>
      </c>
      <c r="AP192" s="6">
        <f t="shared" si="2571"/>
        <v>5932.25000000001</v>
      </c>
      <c r="AR192" s="6">
        <f t="shared" ref="AR192:AT192" si="2572">AR191+(365/12)</f>
        <v>5932.25000000001</v>
      </c>
      <c r="AT192" s="6">
        <f t="shared" si="2572"/>
        <v>5932.25000000001</v>
      </c>
      <c r="AV192" s="6">
        <f t="shared" ref="AV192:AX192" si="2573">AV191+(365/12)</f>
        <v>5932.25000000001</v>
      </c>
      <c r="AX192" s="6">
        <f t="shared" si="2573"/>
        <v>5932.25000000001</v>
      </c>
      <c r="AY192" s="11">
        <f t="shared" si="2499"/>
        <v>34145.655578267237</v>
      </c>
      <c r="AZ192" s="6">
        <f t="shared" ref="AZ192:BB192" si="2574">AZ191+(365/12)</f>
        <v>5932.25000000001</v>
      </c>
      <c r="BA192" s="11">
        <f t="shared" si="2501"/>
        <v>34145.655578267237</v>
      </c>
      <c r="BB192" s="6">
        <f t="shared" si="2574"/>
        <v>5932.25000000001</v>
      </c>
      <c r="BC192" s="11">
        <f t="shared" si="2502"/>
        <v>34145.655578267237</v>
      </c>
      <c r="BD192" s="6">
        <f t="shared" ref="BD192:BF192" si="2575">BD191+(365/12)</f>
        <v>5932.25000000001</v>
      </c>
      <c r="BE192" s="11">
        <f t="shared" si="2504"/>
        <v>34145.655578267237</v>
      </c>
      <c r="BF192" s="6">
        <f t="shared" si="2575"/>
        <v>5932.25000000001</v>
      </c>
      <c r="BG192" s="11">
        <f t="shared" si="2505"/>
        <v>34145.655578267237</v>
      </c>
      <c r="BH192" s="6">
        <f t="shared" ref="BH192:BJ192" si="2576">BH191+(365/12)</f>
        <v>5932.25000000001</v>
      </c>
      <c r="BI192" s="11">
        <f t="shared" si="2507"/>
        <v>34145.655578267237</v>
      </c>
      <c r="BJ192" s="6">
        <f t="shared" si="2576"/>
        <v>5932.25000000001</v>
      </c>
      <c r="BK192" s="11">
        <f t="shared" si="2508"/>
        <v>34145.655578267237</v>
      </c>
      <c r="BL192" s="6">
        <f t="shared" ref="BL192:BN192" si="2577">BL191+(365/12)</f>
        <v>5932.25000000001</v>
      </c>
      <c r="BM192" s="11">
        <f t="shared" si="2510"/>
        <v>34145.655578267237</v>
      </c>
      <c r="BN192" s="6">
        <f t="shared" si="2577"/>
        <v>5932.25000000001</v>
      </c>
      <c r="BO192" s="11">
        <f t="shared" si="2511"/>
        <v>34145.655578267237</v>
      </c>
      <c r="BP192" s="6">
        <f t="shared" ref="BP192:BR192" si="2578">BP191+(365/12)</f>
        <v>5932.25000000001</v>
      </c>
      <c r="BQ192" s="11">
        <f t="shared" si="2513"/>
        <v>34145.655578267237</v>
      </c>
      <c r="BR192" s="6">
        <f t="shared" si="2578"/>
        <v>5932.25000000001</v>
      </c>
      <c r="BS192" s="11">
        <f t="shared" si="2514"/>
        <v>34145.655578267237</v>
      </c>
      <c r="BT192" s="6">
        <f t="shared" ref="BT192:BV192" si="2579">BT191+(365/12)</f>
        <v>5932.25000000001</v>
      </c>
      <c r="BU192" s="11">
        <f t="shared" si="2516"/>
        <v>34145.655578267237</v>
      </c>
      <c r="BV192" s="6">
        <f t="shared" si="2579"/>
        <v>5932.25000000001</v>
      </c>
      <c r="BW192" s="11">
        <f t="shared" si="2517"/>
        <v>34145.655578267237</v>
      </c>
      <c r="BX192" s="6">
        <f t="shared" si="1742"/>
        <v>5932.25000000001</v>
      </c>
      <c r="BY192" s="11">
        <f t="shared" si="2518"/>
        <v>34145.655578267237</v>
      </c>
      <c r="BZ192" s="72">
        <f t="shared" si="1742"/>
        <v>5932.25000000001</v>
      </c>
      <c r="CA192" s="11">
        <f t="shared" si="2519"/>
        <v>34145.655578267237</v>
      </c>
      <c r="CB192" s="4"/>
    </row>
    <row r="193" spans="1:80">
      <c r="A193" s="1" t="str">
        <f t="shared" si="1970"/>
        <v/>
      </c>
      <c r="B193" s="1">
        <f t="shared" si="1796"/>
        <v>187</v>
      </c>
      <c r="C193" s="13">
        <f t="shared" si="1811"/>
        <v>0</v>
      </c>
      <c r="D193" s="2">
        <f t="shared" si="1812"/>
        <v>0</v>
      </c>
      <c r="E193" s="15">
        <f t="shared" si="1779"/>
        <v>0</v>
      </c>
      <c r="F193" s="15">
        <f t="shared" si="2133"/>
        <v>0</v>
      </c>
      <c r="G193" s="21">
        <f t="shared" si="2134"/>
        <v>0</v>
      </c>
      <c r="H193" s="23">
        <f t="shared" si="1780"/>
        <v>187</v>
      </c>
      <c r="I193" s="19">
        <f t="shared" si="1781"/>
        <v>51973.204485284201</v>
      </c>
      <c r="J193" s="22">
        <f t="shared" si="1797"/>
        <v>51973.204485284201</v>
      </c>
      <c r="K193" s="21">
        <f t="shared" si="1798"/>
        <v>5804.8447768499937</v>
      </c>
      <c r="L193" s="15">
        <f t="shared" si="1813"/>
        <v>416.66666666666669</v>
      </c>
      <c r="M193" s="15">
        <f t="shared" si="1814"/>
        <v>83.333333333333329</v>
      </c>
      <c r="N193" s="16">
        <f t="shared" si="1815"/>
        <v>166.66666666666666</v>
      </c>
      <c r="O193" s="15">
        <f t="shared" si="1816"/>
        <v>83.333333333333329</v>
      </c>
      <c r="P193" s="7">
        <f t="shared" si="2135"/>
        <v>15491.96134558526</v>
      </c>
      <c r="Q193" s="15">
        <f t="shared" si="1782"/>
        <v>40700.500355117227</v>
      </c>
      <c r="R193" s="21">
        <f t="shared" si="1783"/>
        <v>34145.655578267237</v>
      </c>
      <c r="S193" s="4"/>
      <c r="T193" s="6">
        <f t="shared" si="1817"/>
        <v>5962.666666666677</v>
      </c>
      <c r="U193" s="10"/>
      <c r="V193" s="6">
        <f t="shared" si="1817"/>
        <v>5962.666666666677</v>
      </c>
      <c r="X193" s="6">
        <f t="shared" si="1817"/>
        <v>5962.666666666677</v>
      </c>
      <c r="Z193" s="6">
        <f t="shared" si="1818"/>
        <v>5962.666666666677</v>
      </c>
      <c r="AB193" s="6">
        <f t="shared" ref="AB193:AD193" si="2580">AB192+(365/12)</f>
        <v>5962.666666666677</v>
      </c>
      <c r="AD193" s="6">
        <f t="shared" si="2580"/>
        <v>5962.666666666677</v>
      </c>
      <c r="AF193" s="6">
        <f t="shared" ref="AF193:AH193" si="2581">AF192+(365/12)</f>
        <v>5962.666666666677</v>
      </c>
      <c r="AH193" s="6">
        <f t="shared" si="2581"/>
        <v>5962.666666666677</v>
      </c>
      <c r="AJ193" s="6">
        <f t="shared" ref="AJ193:AL193" si="2582">AJ192+(365/12)</f>
        <v>5962.666666666677</v>
      </c>
      <c r="AL193" s="6">
        <f t="shared" si="2582"/>
        <v>5962.666666666677</v>
      </c>
      <c r="AN193" s="6">
        <f t="shared" ref="AN193:AP193" si="2583">AN192+(365/12)</f>
        <v>5962.666666666677</v>
      </c>
      <c r="AP193" s="6">
        <f t="shared" si="2583"/>
        <v>5962.666666666677</v>
      </c>
      <c r="AR193" s="6">
        <f t="shared" ref="AR193:AT193" si="2584">AR192+(365/12)</f>
        <v>5962.666666666677</v>
      </c>
      <c r="AT193" s="6">
        <f t="shared" si="2584"/>
        <v>5962.666666666677</v>
      </c>
      <c r="AV193" s="6">
        <f t="shared" ref="AV193:AX193" si="2585">AV192+(365/12)</f>
        <v>5962.666666666677</v>
      </c>
      <c r="AX193" s="6">
        <f t="shared" si="2585"/>
        <v>5962.666666666677</v>
      </c>
      <c r="AY193" s="11">
        <f t="shared" si="2499"/>
        <v>34145.655578267237</v>
      </c>
      <c r="AZ193" s="6">
        <f t="shared" ref="AZ193:BB193" si="2586">AZ192+(365/12)</f>
        <v>5962.666666666677</v>
      </c>
      <c r="BA193" s="11">
        <f t="shared" si="2501"/>
        <v>34145.655578267237</v>
      </c>
      <c r="BB193" s="6">
        <f t="shared" si="2586"/>
        <v>5962.666666666677</v>
      </c>
      <c r="BC193" s="11">
        <f t="shared" si="2502"/>
        <v>34145.655578267237</v>
      </c>
      <c r="BD193" s="6">
        <f t="shared" ref="BD193:BF193" si="2587">BD192+(365/12)</f>
        <v>5962.666666666677</v>
      </c>
      <c r="BE193" s="11">
        <f t="shared" si="2504"/>
        <v>34145.655578267237</v>
      </c>
      <c r="BF193" s="6">
        <f t="shared" si="2587"/>
        <v>5962.666666666677</v>
      </c>
      <c r="BG193" s="11">
        <f t="shared" si="2505"/>
        <v>34145.655578267237</v>
      </c>
      <c r="BH193" s="6">
        <f t="shared" ref="BH193:BJ193" si="2588">BH192+(365/12)</f>
        <v>5962.666666666677</v>
      </c>
      <c r="BI193" s="11">
        <f t="shared" si="2507"/>
        <v>34145.655578267237</v>
      </c>
      <c r="BJ193" s="6">
        <f t="shared" si="2588"/>
        <v>5962.666666666677</v>
      </c>
      <c r="BK193" s="11">
        <f t="shared" si="2508"/>
        <v>34145.655578267237</v>
      </c>
      <c r="BL193" s="6">
        <f t="shared" ref="BL193:BN193" si="2589">BL192+(365/12)</f>
        <v>5962.666666666677</v>
      </c>
      <c r="BM193" s="11">
        <f t="shared" si="2510"/>
        <v>34145.655578267237</v>
      </c>
      <c r="BN193" s="6">
        <f t="shared" si="2589"/>
        <v>5962.666666666677</v>
      </c>
      <c r="BO193" s="11">
        <f t="shared" si="2511"/>
        <v>34145.655578267237</v>
      </c>
      <c r="BP193" s="6">
        <f t="shared" ref="BP193:BR193" si="2590">BP192+(365/12)</f>
        <v>5962.666666666677</v>
      </c>
      <c r="BQ193" s="11">
        <f t="shared" si="2513"/>
        <v>34145.655578267237</v>
      </c>
      <c r="BR193" s="6">
        <f t="shared" si="2590"/>
        <v>5962.666666666677</v>
      </c>
      <c r="BS193" s="11">
        <f t="shared" si="2514"/>
        <v>34145.655578267237</v>
      </c>
      <c r="BT193" s="6">
        <f t="shared" ref="BT193:BV193" si="2591">BT192+(365/12)</f>
        <v>5962.666666666677</v>
      </c>
      <c r="BU193" s="11">
        <f t="shared" si="2516"/>
        <v>34145.655578267237</v>
      </c>
      <c r="BV193" s="6">
        <f t="shared" si="2591"/>
        <v>5962.666666666677</v>
      </c>
      <c r="BW193" s="11">
        <f t="shared" si="2517"/>
        <v>34145.655578267237</v>
      </c>
      <c r="BX193" s="6">
        <f t="shared" si="1742"/>
        <v>5962.666666666677</v>
      </c>
      <c r="BY193" s="11">
        <f t="shared" si="2518"/>
        <v>34145.655578267237</v>
      </c>
      <c r="BZ193" s="72">
        <f t="shared" si="1742"/>
        <v>5962.666666666677</v>
      </c>
      <c r="CA193" s="11">
        <f t="shared" si="2519"/>
        <v>34145.655578267237</v>
      </c>
      <c r="CB193" s="4"/>
    </row>
    <row r="194" spans="1:80">
      <c r="A194" s="1" t="str">
        <f t="shared" si="1970"/>
        <v/>
      </c>
      <c r="B194" s="1">
        <f t="shared" si="1796"/>
        <v>188</v>
      </c>
      <c r="C194" s="13">
        <f t="shared" si="1811"/>
        <v>0</v>
      </c>
      <c r="D194" s="2">
        <f t="shared" si="1812"/>
        <v>0</v>
      </c>
      <c r="E194" s="15">
        <f t="shared" si="1779"/>
        <v>0</v>
      </c>
      <c r="F194" s="15">
        <f t="shared" si="2133"/>
        <v>0</v>
      </c>
      <c r="G194" s="21">
        <f t="shared" si="2134"/>
        <v>0</v>
      </c>
      <c r="H194" s="23">
        <f t="shared" si="1780"/>
        <v>188</v>
      </c>
      <c r="I194" s="19">
        <f t="shared" si="1781"/>
        <v>51973.204485284201</v>
      </c>
      <c r="J194" s="22">
        <f t="shared" si="1797"/>
        <v>51973.204485284201</v>
      </c>
      <c r="K194" s="21">
        <f t="shared" si="1798"/>
        <v>5804.8447768499937</v>
      </c>
      <c r="L194" s="15">
        <f t="shared" si="1813"/>
        <v>416.66666666666669</v>
      </c>
      <c r="M194" s="15">
        <f t="shared" si="1814"/>
        <v>83.333333333333329</v>
      </c>
      <c r="N194" s="16">
        <f t="shared" si="1815"/>
        <v>166.66666666666666</v>
      </c>
      <c r="O194" s="15">
        <f t="shared" si="1816"/>
        <v>83.333333333333329</v>
      </c>
      <c r="P194" s="7">
        <f t="shared" si="2135"/>
        <v>15491.96134558526</v>
      </c>
      <c r="Q194" s="15">
        <f t="shared" si="1782"/>
        <v>40700.500355117227</v>
      </c>
      <c r="R194" s="21">
        <f t="shared" si="1783"/>
        <v>34145.655578267237</v>
      </c>
      <c r="S194" s="4"/>
      <c r="T194" s="6">
        <f t="shared" si="1817"/>
        <v>5993.0833333333439</v>
      </c>
      <c r="U194" s="10"/>
      <c r="V194" s="6">
        <f t="shared" si="1817"/>
        <v>5993.0833333333439</v>
      </c>
      <c r="X194" s="6">
        <f t="shared" si="1817"/>
        <v>5993.0833333333439</v>
      </c>
      <c r="Z194" s="6">
        <f t="shared" si="1818"/>
        <v>5993.0833333333439</v>
      </c>
      <c r="AB194" s="6">
        <f t="shared" ref="AB194:AD194" si="2592">AB193+(365/12)</f>
        <v>5993.0833333333439</v>
      </c>
      <c r="AD194" s="6">
        <f t="shared" si="2592"/>
        <v>5993.0833333333439</v>
      </c>
      <c r="AF194" s="6">
        <f t="shared" ref="AF194:AH194" si="2593">AF193+(365/12)</f>
        <v>5993.0833333333439</v>
      </c>
      <c r="AH194" s="6">
        <f t="shared" si="2593"/>
        <v>5993.0833333333439</v>
      </c>
      <c r="AJ194" s="6">
        <f t="shared" ref="AJ194:AL194" si="2594">AJ193+(365/12)</f>
        <v>5993.0833333333439</v>
      </c>
      <c r="AL194" s="6">
        <f t="shared" si="2594"/>
        <v>5993.0833333333439</v>
      </c>
      <c r="AN194" s="6">
        <f t="shared" ref="AN194:AP194" si="2595">AN193+(365/12)</f>
        <v>5993.0833333333439</v>
      </c>
      <c r="AP194" s="6">
        <f t="shared" si="2595"/>
        <v>5993.0833333333439</v>
      </c>
      <c r="AR194" s="6">
        <f t="shared" ref="AR194:AT194" si="2596">AR193+(365/12)</f>
        <v>5993.0833333333439</v>
      </c>
      <c r="AT194" s="6">
        <f t="shared" si="2596"/>
        <v>5993.0833333333439</v>
      </c>
      <c r="AV194" s="6">
        <f t="shared" ref="AV194:AX194" si="2597">AV193+(365/12)</f>
        <v>5993.0833333333439</v>
      </c>
      <c r="AX194" s="6">
        <f t="shared" si="2597"/>
        <v>5993.0833333333439</v>
      </c>
      <c r="AY194" s="11">
        <f t="shared" si="2499"/>
        <v>34145.655578267237</v>
      </c>
      <c r="AZ194" s="6">
        <f t="shared" ref="AZ194:BB194" si="2598">AZ193+(365/12)</f>
        <v>5993.0833333333439</v>
      </c>
      <c r="BA194" s="11">
        <f t="shared" si="2501"/>
        <v>34145.655578267237</v>
      </c>
      <c r="BB194" s="6">
        <f t="shared" si="2598"/>
        <v>5993.0833333333439</v>
      </c>
      <c r="BC194" s="11">
        <f t="shared" si="2502"/>
        <v>34145.655578267237</v>
      </c>
      <c r="BD194" s="6">
        <f t="shared" ref="BD194:BF194" si="2599">BD193+(365/12)</f>
        <v>5993.0833333333439</v>
      </c>
      <c r="BE194" s="11">
        <f t="shared" si="2504"/>
        <v>34145.655578267237</v>
      </c>
      <c r="BF194" s="6">
        <f t="shared" si="2599"/>
        <v>5993.0833333333439</v>
      </c>
      <c r="BG194" s="11">
        <f t="shared" si="2505"/>
        <v>34145.655578267237</v>
      </c>
      <c r="BH194" s="6">
        <f t="shared" ref="BH194:BJ194" si="2600">BH193+(365/12)</f>
        <v>5993.0833333333439</v>
      </c>
      <c r="BI194" s="11">
        <f t="shared" si="2507"/>
        <v>34145.655578267237</v>
      </c>
      <c r="BJ194" s="6">
        <f t="shared" si="2600"/>
        <v>5993.0833333333439</v>
      </c>
      <c r="BK194" s="11">
        <f t="shared" si="2508"/>
        <v>34145.655578267237</v>
      </c>
      <c r="BL194" s="6">
        <f t="shared" ref="BL194:BN194" si="2601">BL193+(365/12)</f>
        <v>5993.0833333333439</v>
      </c>
      <c r="BM194" s="11">
        <f t="shared" si="2510"/>
        <v>34145.655578267237</v>
      </c>
      <c r="BN194" s="6">
        <f t="shared" si="2601"/>
        <v>5993.0833333333439</v>
      </c>
      <c r="BO194" s="11">
        <f t="shared" si="2511"/>
        <v>34145.655578267237</v>
      </c>
      <c r="BP194" s="6">
        <f t="shared" ref="BP194:BR194" si="2602">BP193+(365/12)</f>
        <v>5993.0833333333439</v>
      </c>
      <c r="BQ194" s="11">
        <f t="shared" si="2513"/>
        <v>34145.655578267237</v>
      </c>
      <c r="BR194" s="6">
        <f t="shared" si="2602"/>
        <v>5993.0833333333439</v>
      </c>
      <c r="BS194" s="11">
        <f t="shared" si="2514"/>
        <v>34145.655578267237</v>
      </c>
      <c r="BT194" s="6">
        <f t="shared" ref="BT194:BV194" si="2603">BT193+(365/12)</f>
        <v>5993.0833333333439</v>
      </c>
      <c r="BU194" s="11">
        <f t="shared" si="2516"/>
        <v>34145.655578267237</v>
      </c>
      <c r="BV194" s="6">
        <f t="shared" si="2603"/>
        <v>5993.0833333333439</v>
      </c>
      <c r="BW194" s="11">
        <f t="shared" si="2517"/>
        <v>34145.655578267237</v>
      </c>
      <c r="BX194" s="6">
        <f t="shared" si="1742"/>
        <v>5993.0833333333439</v>
      </c>
      <c r="BY194" s="11">
        <f t="shared" si="2518"/>
        <v>34145.655578267237</v>
      </c>
      <c r="BZ194" s="72">
        <f t="shared" si="1742"/>
        <v>5993.0833333333439</v>
      </c>
      <c r="CA194" s="11">
        <f t="shared" si="2519"/>
        <v>34145.655578267237</v>
      </c>
      <c r="CB194" s="4"/>
    </row>
    <row r="195" spans="1:80">
      <c r="A195" s="1" t="str">
        <f t="shared" si="1970"/>
        <v/>
      </c>
      <c r="B195" s="1">
        <f t="shared" si="1796"/>
        <v>189</v>
      </c>
      <c r="C195" s="13">
        <f t="shared" si="1811"/>
        <v>0</v>
      </c>
      <c r="D195" s="2">
        <f t="shared" si="1812"/>
        <v>0</v>
      </c>
      <c r="E195" s="15">
        <f t="shared" si="1779"/>
        <v>0</v>
      </c>
      <c r="F195" s="15">
        <f t="shared" si="2133"/>
        <v>0</v>
      </c>
      <c r="G195" s="21">
        <f t="shared" si="2134"/>
        <v>0</v>
      </c>
      <c r="H195" s="23">
        <f t="shared" si="1780"/>
        <v>189</v>
      </c>
      <c r="I195" s="19">
        <f t="shared" si="1781"/>
        <v>51973.204485284201</v>
      </c>
      <c r="J195" s="22">
        <f t="shared" si="1797"/>
        <v>51973.204485284201</v>
      </c>
      <c r="K195" s="21">
        <f t="shared" si="1798"/>
        <v>5804.8447768499937</v>
      </c>
      <c r="L195" s="15">
        <f t="shared" si="1813"/>
        <v>416.66666666666669</v>
      </c>
      <c r="M195" s="15">
        <f t="shared" si="1814"/>
        <v>83.333333333333329</v>
      </c>
      <c r="N195" s="16">
        <f t="shared" si="1815"/>
        <v>166.66666666666666</v>
      </c>
      <c r="O195" s="15">
        <f t="shared" si="1816"/>
        <v>83.333333333333329</v>
      </c>
      <c r="P195" s="7">
        <f t="shared" si="2135"/>
        <v>15491.96134558526</v>
      </c>
      <c r="Q195" s="15">
        <f t="shared" si="1782"/>
        <v>40700.500355117227</v>
      </c>
      <c r="R195" s="21">
        <f t="shared" si="1783"/>
        <v>34145.655578267237</v>
      </c>
      <c r="S195" s="4"/>
      <c r="T195" s="6">
        <f t="shared" si="1817"/>
        <v>6023.5000000000109</v>
      </c>
      <c r="U195" s="10"/>
      <c r="V195" s="6">
        <f t="shared" si="1817"/>
        <v>6023.5000000000109</v>
      </c>
      <c r="X195" s="6">
        <f t="shared" si="1817"/>
        <v>6023.5000000000109</v>
      </c>
      <c r="Z195" s="6">
        <f t="shared" si="1818"/>
        <v>6023.5000000000109</v>
      </c>
      <c r="AB195" s="6">
        <f t="shared" ref="AB195:AD195" si="2604">AB194+(365/12)</f>
        <v>6023.5000000000109</v>
      </c>
      <c r="AD195" s="6">
        <f t="shared" si="2604"/>
        <v>6023.5000000000109</v>
      </c>
      <c r="AF195" s="6">
        <f t="shared" ref="AF195:AH195" si="2605">AF194+(365/12)</f>
        <v>6023.5000000000109</v>
      </c>
      <c r="AH195" s="6">
        <f t="shared" si="2605"/>
        <v>6023.5000000000109</v>
      </c>
      <c r="AJ195" s="6">
        <f t="shared" ref="AJ195:AL195" si="2606">AJ194+(365/12)</f>
        <v>6023.5000000000109</v>
      </c>
      <c r="AL195" s="6">
        <f t="shared" si="2606"/>
        <v>6023.5000000000109</v>
      </c>
      <c r="AN195" s="6">
        <f t="shared" ref="AN195:AP195" si="2607">AN194+(365/12)</f>
        <v>6023.5000000000109</v>
      </c>
      <c r="AP195" s="6">
        <f t="shared" si="2607"/>
        <v>6023.5000000000109</v>
      </c>
      <c r="AR195" s="6">
        <f t="shared" ref="AR195:AT195" si="2608">AR194+(365/12)</f>
        <v>6023.5000000000109</v>
      </c>
      <c r="AT195" s="6">
        <f t="shared" si="2608"/>
        <v>6023.5000000000109</v>
      </c>
      <c r="AV195" s="6">
        <f t="shared" ref="AV195:AX195" si="2609">AV194+(365/12)</f>
        <v>6023.5000000000109</v>
      </c>
      <c r="AX195" s="6">
        <f t="shared" si="2609"/>
        <v>6023.5000000000109</v>
      </c>
      <c r="AY195" s="11">
        <f t="shared" si="2499"/>
        <v>34145.655578267237</v>
      </c>
      <c r="AZ195" s="6">
        <f t="shared" ref="AZ195:BB195" si="2610">AZ194+(365/12)</f>
        <v>6023.5000000000109</v>
      </c>
      <c r="BA195" s="11">
        <f t="shared" si="2501"/>
        <v>34145.655578267237</v>
      </c>
      <c r="BB195" s="6">
        <f t="shared" si="2610"/>
        <v>6023.5000000000109</v>
      </c>
      <c r="BC195" s="11">
        <f t="shared" si="2502"/>
        <v>34145.655578267237</v>
      </c>
      <c r="BD195" s="6">
        <f t="shared" ref="BD195:BF195" si="2611">BD194+(365/12)</f>
        <v>6023.5000000000109</v>
      </c>
      <c r="BE195" s="11">
        <f t="shared" si="2504"/>
        <v>34145.655578267237</v>
      </c>
      <c r="BF195" s="6">
        <f t="shared" si="2611"/>
        <v>6023.5000000000109</v>
      </c>
      <c r="BG195" s="11">
        <f t="shared" si="2505"/>
        <v>34145.655578267237</v>
      </c>
      <c r="BH195" s="6">
        <f t="shared" ref="BH195:BJ195" si="2612">BH194+(365/12)</f>
        <v>6023.5000000000109</v>
      </c>
      <c r="BI195" s="11">
        <f t="shared" si="2507"/>
        <v>34145.655578267237</v>
      </c>
      <c r="BJ195" s="6">
        <f t="shared" si="2612"/>
        <v>6023.5000000000109</v>
      </c>
      <c r="BK195" s="11">
        <f t="shared" si="2508"/>
        <v>34145.655578267237</v>
      </c>
      <c r="BL195" s="6">
        <f t="shared" ref="BL195:BN195" si="2613">BL194+(365/12)</f>
        <v>6023.5000000000109</v>
      </c>
      <c r="BM195" s="11">
        <f t="shared" si="2510"/>
        <v>34145.655578267237</v>
      </c>
      <c r="BN195" s="6">
        <f t="shared" si="2613"/>
        <v>6023.5000000000109</v>
      </c>
      <c r="BO195" s="11">
        <f t="shared" si="2511"/>
        <v>34145.655578267237</v>
      </c>
      <c r="BP195" s="6">
        <f t="shared" ref="BP195:BR195" si="2614">BP194+(365/12)</f>
        <v>6023.5000000000109</v>
      </c>
      <c r="BQ195" s="11">
        <f t="shared" si="2513"/>
        <v>34145.655578267237</v>
      </c>
      <c r="BR195" s="6">
        <f t="shared" si="2614"/>
        <v>6023.5000000000109</v>
      </c>
      <c r="BS195" s="11">
        <f t="shared" si="2514"/>
        <v>34145.655578267237</v>
      </c>
      <c r="BT195" s="6">
        <f t="shared" ref="BT195:BV195" si="2615">BT194+(365/12)</f>
        <v>6023.5000000000109</v>
      </c>
      <c r="BU195" s="11">
        <f t="shared" si="2516"/>
        <v>34145.655578267237</v>
      </c>
      <c r="BV195" s="6">
        <f t="shared" si="2615"/>
        <v>6023.5000000000109</v>
      </c>
      <c r="BW195" s="11">
        <f t="shared" si="2517"/>
        <v>34145.655578267237</v>
      </c>
      <c r="BX195" s="6">
        <f t="shared" ref="BX195:BZ258" si="2616">BX194+(365/12)</f>
        <v>6023.5000000000109</v>
      </c>
      <c r="BY195" s="11">
        <f t="shared" si="2518"/>
        <v>34145.655578267237</v>
      </c>
      <c r="BZ195" s="72">
        <f t="shared" si="2616"/>
        <v>6023.5000000000109</v>
      </c>
      <c r="CA195" s="11">
        <f t="shared" si="2519"/>
        <v>34145.655578267237</v>
      </c>
      <c r="CB195" s="4"/>
    </row>
    <row r="196" spans="1:80">
      <c r="A196" s="1" t="str">
        <f t="shared" si="1970"/>
        <v/>
      </c>
      <c r="B196" s="1">
        <f t="shared" si="1796"/>
        <v>190</v>
      </c>
      <c r="C196" s="13">
        <f t="shared" si="1811"/>
        <v>0</v>
      </c>
      <c r="D196" s="2">
        <f t="shared" si="1812"/>
        <v>0</v>
      </c>
      <c r="E196" s="15">
        <f t="shared" si="1779"/>
        <v>0</v>
      </c>
      <c r="F196" s="15">
        <f t="shared" si="2133"/>
        <v>0</v>
      </c>
      <c r="G196" s="21">
        <f t="shared" si="2134"/>
        <v>0</v>
      </c>
      <c r="H196" s="23">
        <f t="shared" si="1780"/>
        <v>190</v>
      </c>
      <c r="I196" s="19">
        <f t="shared" si="1781"/>
        <v>51973.204485284201</v>
      </c>
      <c r="J196" s="22">
        <f t="shared" si="1797"/>
        <v>51973.204485284201</v>
      </c>
      <c r="K196" s="21">
        <f t="shared" si="1798"/>
        <v>5804.8447768499937</v>
      </c>
      <c r="L196" s="15">
        <f t="shared" si="1813"/>
        <v>416.66666666666669</v>
      </c>
      <c r="M196" s="15">
        <f t="shared" si="1814"/>
        <v>83.333333333333329</v>
      </c>
      <c r="N196" s="16">
        <f t="shared" si="1815"/>
        <v>166.66666666666666</v>
      </c>
      <c r="O196" s="15">
        <f t="shared" si="1816"/>
        <v>83.333333333333329</v>
      </c>
      <c r="P196" s="7">
        <f t="shared" si="2135"/>
        <v>15491.96134558526</v>
      </c>
      <c r="Q196" s="15">
        <f t="shared" si="1782"/>
        <v>40700.500355117227</v>
      </c>
      <c r="R196" s="21">
        <f t="shared" si="1783"/>
        <v>34145.655578267237</v>
      </c>
      <c r="S196" s="4"/>
      <c r="T196" s="6">
        <f t="shared" si="1817"/>
        <v>6053.9166666666779</v>
      </c>
      <c r="U196" s="10"/>
      <c r="V196" s="6">
        <f t="shared" si="1817"/>
        <v>6053.9166666666779</v>
      </c>
      <c r="X196" s="6">
        <f t="shared" si="1817"/>
        <v>6053.9166666666779</v>
      </c>
      <c r="Z196" s="6">
        <f t="shared" si="1818"/>
        <v>6053.9166666666779</v>
      </c>
      <c r="AB196" s="6">
        <f t="shared" ref="AB196:AD196" si="2617">AB195+(365/12)</f>
        <v>6053.9166666666779</v>
      </c>
      <c r="AD196" s="6">
        <f t="shared" si="2617"/>
        <v>6053.9166666666779</v>
      </c>
      <c r="AF196" s="6">
        <f t="shared" ref="AF196:AH196" si="2618">AF195+(365/12)</f>
        <v>6053.9166666666779</v>
      </c>
      <c r="AH196" s="6">
        <f t="shared" si="2618"/>
        <v>6053.9166666666779</v>
      </c>
      <c r="AJ196" s="6">
        <f t="shared" ref="AJ196:AL196" si="2619">AJ195+(365/12)</f>
        <v>6053.9166666666779</v>
      </c>
      <c r="AL196" s="6">
        <f t="shared" si="2619"/>
        <v>6053.9166666666779</v>
      </c>
      <c r="AN196" s="6">
        <f t="shared" ref="AN196:AP196" si="2620">AN195+(365/12)</f>
        <v>6053.9166666666779</v>
      </c>
      <c r="AP196" s="6">
        <f t="shared" si="2620"/>
        <v>6053.9166666666779</v>
      </c>
      <c r="AR196" s="6">
        <f t="shared" ref="AR196:AT196" si="2621">AR195+(365/12)</f>
        <v>6053.9166666666779</v>
      </c>
      <c r="AT196" s="6">
        <f t="shared" si="2621"/>
        <v>6053.9166666666779</v>
      </c>
      <c r="AV196" s="6">
        <f t="shared" ref="AV196:AX196" si="2622">AV195+(365/12)</f>
        <v>6053.9166666666779</v>
      </c>
      <c r="AX196" s="6">
        <f t="shared" si="2622"/>
        <v>6053.9166666666779</v>
      </c>
      <c r="AY196" s="11">
        <f t="shared" si="2499"/>
        <v>34145.655578267237</v>
      </c>
      <c r="AZ196" s="6">
        <f t="shared" ref="AZ196:BB196" si="2623">AZ195+(365/12)</f>
        <v>6053.9166666666779</v>
      </c>
      <c r="BA196" s="11">
        <f t="shared" si="2501"/>
        <v>34145.655578267237</v>
      </c>
      <c r="BB196" s="6">
        <f t="shared" si="2623"/>
        <v>6053.9166666666779</v>
      </c>
      <c r="BC196" s="11">
        <f t="shared" si="2502"/>
        <v>34145.655578267237</v>
      </c>
      <c r="BD196" s="6">
        <f t="shared" ref="BD196:BF196" si="2624">BD195+(365/12)</f>
        <v>6053.9166666666779</v>
      </c>
      <c r="BE196" s="11">
        <f t="shared" si="2504"/>
        <v>34145.655578267237</v>
      </c>
      <c r="BF196" s="6">
        <f t="shared" si="2624"/>
        <v>6053.9166666666779</v>
      </c>
      <c r="BG196" s="11">
        <f t="shared" si="2505"/>
        <v>34145.655578267237</v>
      </c>
      <c r="BH196" s="6">
        <f t="shared" ref="BH196:BJ196" si="2625">BH195+(365/12)</f>
        <v>6053.9166666666779</v>
      </c>
      <c r="BI196" s="11">
        <f t="shared" si="2507"/>
        <v>34145.655578267237</v>
      </c>
      <c r="BJ196" s="6">
        <f t="shared" si="2625"/>
        <v>6053.9166666666779</v>
      </c>
      <c r="BK196" s="11">
        <f t="shared" si="2508"/>
        <v>34145.655578267237</v>
      </c>
      <c r="BL196" s="6">
        <f t="shared" ref="BL196:BN196" si="2626">BL195+(365/12)</f>
        <v>6053.9166666666779</v>
      </c>
      <c r="BM196" s="11">
        <f t="shared" si="2510"/>
        <v>34145.655578267237</v>
      </c>
      <c r="BN196" s="6">
        <f t="shared" si="2626"/>
        <v>6053.9166666666779</v>
      </c>
      <c r="BO196" s="11">
        <f t="shared" si="2511"/>
        <v>34145.655578267237</v>
      </c>
      <c r="BP196" s="6">
        <f t="shared" ref="BP196:BR196" si="2627">BP195+(365/12)</f>
        <v>6053.9166666666779</v>
      </c>
      <c r="BQ196" s="11">
        <f t="shared" si="2513"/>
        <v>34145.655578267237</v>
      </c>
      <c r="BR196" s="6">
        <f t="shared" si="2627"/>
        <v>6053.9166666666779</v>
      </c>
      <c r="BS196" s="11">
        <f t="shared" si="2514"/>
        <v>34145.655578267237</v>
      </c>
      <c r="BT196" s="6">
        <f t="shared" ref="BT196:BV196" si="2628">BT195+(365/12)</f>
        <v>6053.9166666666779</v>
      </c>
      <c r="BU196" s="11">
        <f t="shared" si="2516"/>
        <v>34145.655578267237</v>
      </c>
      <c r="BV196" s="6">
        <f t="shared" si="2628"/>
        <v>6053.9166666666779</v>
      </c>
      <c r="BW196" s="11">
        <f t="shared" si="2517"/>
        <v>34145.655578267237</v>
      </c>
      <c r="BX196" s="6">
        <f t="shared" si="2616"/>
        <v>6053.9166666666779</v>
      </c>
      <c r="BY196" s="11">
        <f t="shared" si="2518"/>
        <v>34145.655578267237</v>
      </c>
      <c r="BZ196" s="72">
        <f t="shared" si="2616"/>
        <v>6053.9166666666779</v>
      </c>
      <c r="CA196" s="11">
        <f t="shared" si="2519"/>
        <v>34145.655578267237</v>
      </c>
      <c r="CB196" s="4"/>
    </row>
    <row r="197" spans="1:80">
      <c r="A197" s="1" t="str">
        <f t="shared" si="1970"/>
        <v/>
      </c>
      <c r="B197" s="1">
        <f t="shared" si="1796"/>
        <v>191</v>
      </c>
      <c r="C197" s="13">
        <f t="shared" si="1811"/>
        <v>0</v>
      </c>
      <c r="D197" s="2">
        <f t="shared" si="1812"/>
        <v>0</v>
      </c>
      <c r="E197" s="15">
        <f t="shared" si="1779"/>
        <v>0</v>
      </c>
      <c r="F197" s="15">
        <f t="shared" si="2133"/>
        <v>0</v>
      </c>
      <c r="G197" s="21">
        <f t="shared" si="2134"/>
        <v>0</v>
      </c>
      <c r="H197" s="23">
        <f t="shared" si="1780"/>
        <v>191</v>
      </c>
      <c r="I197" s="19">
        <f t="shared" si="1781"/>
        <v>51973.204485284201</v>
      </c>
      <c r="J197" s="22">
        <f t="shared" si="1797"/>
        <v>51973.204485284201</v>
      </c>
      <c r="K197" s="21">
        <f t="shared" si="1798"/>
        <v>5804.8447768499937</v>
      </c>
      <c r="L197" s="15">
        <f t="shared" si="1813"/>
        <v>416.66666666666669</v>
      </c>
      <c r="M197" s="15">
        <f t="shared" si="1814"/>
        <v>83.333333333333329</v>
      </c>
      <c r="N197" s="16">
        <f t="shared" si="1815"/>
        <v>166.66666666666666</v>
      </c>
      <c r="O197" s="15">
        <f t="shared" si="1816"/>
        <v>83.333333333333329</v>
      </c>
      <c r="P197" s="7">
        <f t="shared" si="2135"/>
        <v>15491.96134558526</v>
      </c>
      <c r="Q197" s="15">
        <f t="shared" si="1782"/>
        <v>40700.500355117227</v>
      </c>
      <c r="R197" s="21">
        <f t="shared" si="1783"/>
        <v>34145.655578267237</v>
      </c>
      <c r="S197" s="4"/>
      <c r="T197" s="6">
        <f t="shared" si="1817"/>
        <v>6084.3333333333449</v>
      </c>
      <c r="U197" s="10"/>
      <c r="V197" s="6">
        <f t="shared" si="1817"/>
        <v>6084.3333333333449</v>
      </c>
      <c r="X197" s="6">
        <f t="shared" si="1817"/>
        <v>6084.3333333333449</v>
      </c>
      <c r="Z197" s="6">
        <f t="shared" si="1818"/>
        <v>6084.3333333333449</v>
      </c>
      <c r="AB197" s="6">
        <f t="shared" ref="AB197:AD197" si="2629">AB196+(365/12)</f>
        <v>6084.3333333333449</v>
      </c>
      <c r="AD197" s="6">
        <f t="shared" si="2629"/>
        <v>6084.3333333333449</v>
      </c>
      <c r="AF197" s="6">
        <f t="shared" ref="AF197:AH197" si="2630">AF196+(365/12)</f>
        <v>6084.3333333333449</v>
      </c>
      <c r="AH197" s="6">
        <f t="shared" si="2630"/>
        <v>6084.3333333333449</v>
      </c>
      <c r="AJ197" s="6">
        <f t="shared" ref="AJ197:AL197" si="2631">AJ196+(365/12)</f>
        <v>6084.3333333333449</v>
      </c>
      <c r="AL197" s="6">
        <f t="shared" si="2631"/>
        <v>6084.3333333333449</v>
      </c>
      <c r="AN197" s="6">
        <f t="shared" ref="AN197:AP197" si="2632">AN196+(365/12)</f>
        <v>6084.3333333333449</v>
      </c>
      <c r="AP197" s="6">
        <f t="shared" si="2632"/>
        <v>6084.3333333333449</v>
      </c>
      <c r="AR197" s="6">
        <f t="shared" ref="AR197:AT197" si="2633">AR196+(365/12)</f>
        <v>6084.3333333333449</v>
      </c>
      <c r="AT197" s="6">
        <f t="shared" si="2633"/>
        <v>6084.3333333333449</v>
      </c>
      <c r="AV197" s="6">
        <f t="shared" ref="AV197:AX197" si="2634">AV196+(365/12)</f>
        <v>6084.3333333333449</v>
      </c>
      <c r="AX197" s="6">
        <f t="shared" si="2634"/>
        <v>6084.3333333333449</v>
      </c>
      <c r="AY197" s="11">
        <f t="shared" si="2499"/>
        <v>34145.655578267237</v>
      </c>
      <c r="AZ197" s="6">
        <f t="shared" ref="AZ197:BB197" si="2635">AZ196+(365/12)</f>
        <v>6084.3333333333449</v>
      </c>
      <c r="BA197" s="11">
        <f t="shared" si="2501"/>
        <v>34145.655578267237</v>
      </c>
      <c r="BB197" s="6">
        <f t="shared" si="2635"/>
        <v>6084.3333333333449</v>
      </c>
      <c r="BC197" s="11">
        <f t="shared" si="2502"/>
        <v>34145.655578267237</v>
      </c>
      <c r="BD197" s="6">
        <f t="shared" ref="BD197:BF197" si="2636">BD196+(365/12)</f>
        <v>6084.3333333333449</v>
      </c>
      <c r="BE197" s="11">
        <f t="shared" si="2504"/>
        <v>34145.655578267237</v>
      </c>
      <c r="BF197" s="6">
        <f t="shared" si="2636"/>
        <v>6084.3333333333449</v>
      </c>
      <c r="BG197" s="11">
        <f t="shared" si="2505"/>
        <v>34145.655578267237</v>
      </c>
      <c r="BH197" s="6">
        <f t="shared" ref="BH197:BJ197" si="2637">BH196+(365/12)</f>
        <v>6084.3333333333449</v>
      </c>
      <c r="BI197" s="11">
        <f t="shared" si="2507"/>
        <v>34145.655578267237</v>
      </c>
      <c r="BJ197" s="6">
        <f t="shared" si="2637"/>
        <v>6084.3333333333449</v>
      </c>
      <c r="BK197" s="11">
        <f t="shared" si="2508"/>
        <v>34145.655578267237</v>
      </c>
      <c r="BL197" s="6">
        <f t="shared" ref="BL197:BN197" si="2638">BL196+(365/12)</f>
        <v>6084.3333333333449</v>
      </c>
      <c r="BM197" s="11">
        <f t="shared" si="2510"/>
        <v>34145.655578267237</v>
      </c>
      <c r="BN197" s="6">
        <f t="shared" si="2638"/>
        <v>6084.3333333333449</v>
      </c>
      <c r="BO197" s="11">
        <f t="shared" si="2511"/>
        <v>34145.655578267237</v>
      </c>
      <c r="BP197" s="6">
        <f t="shared" ref="BP197:BR197" si="2639">BP196+(365/12)</f>
        <v>6084.3333333333449</v>
      </c>
      <c r="BQ197" s="11">
        <f t="shared" si="2513"/>
        <v>34145.655578267237</v>
      </c>
      <c r="BR197" s="6">
        <f t="shared" si="2639"/>
        <v>6084.3333333333449</v>
      </c>
      <c r="BS197" s="11">
        <f t="shared" si="2514"/>
        <v>34145.655578267237</v>
      </c>
      <c r="BT197" s="6">
        <f t="shared" ref="BT197:BV197" si="2640">BT196+(365/12)</f>
        <v>6084.3333333333449</v>
      </c>
      <c r="BU197" s="11">
        <f t="shared" si="2516"/>
        <v>34145.655578267237</v>
      </c>
      <c r="BV197" s="6">
        <f t="shared" si="2640"/>
        <v>6084.3333333333449</v>
      </c>
      <c r="BW197" s="11">
        <f t="shared" si="2517"/>
        <v>34145.655578267237</v>
      </c>
      <c r="BX197" s="6">
        <f t="shared" si="2616"/>
        <v>6084.3333333333449</v>
      </c>
      <c r="BY197" s="11">
        <f t="shared" si="2518"/>
        <v>34145.655578267237</v>
      </c>
      <c r="BZ197" s="72">
        <f t="shared" si="2616"/>
        <v>6084.3333333333449</v>
      </c>
      <c r="CA197" s="11">
        <f t="shared" si="2519"/>
        <v>34145.655578267237</v>
      </c>
      <c r="CB197" s="4"/>
    </row>
    <row r="198" spans="1:80">
      <c r="A198" s="1" t="str">
        <f t="shared" si="1970"/>
        <v/>
      </c>
      <c r="B198" s="1">
        <f t="shared" si="1796"/>
        <v>192</v>
      </c>
      <c r="C198" s="13">
        <f t="shared" si="1811"/>
        <v>0</v>
      </c>
      <c r="D198" s="2">
        <f t="shared" si="1812"/>
        <v>0</v>
      </c>
      <c r="E198" s="15">
        <f t="shared" si="1779"/>
        <v>0</v>
      </c>
      <c r="F198" s="15">
        <f t="shared" si="2133"/>
        <v>0</v>
      </c>
      <c r="G198" s="21">
        <f t="shared" si="2134"/>
        <v>0</v>
      </c>
      <c r="H198" s="23">
        <f t="shared" si="1780"/>
        <v>192</v>
      </c>
      <c r="I198" s="19">
        <f t="shared" si="1781"/>
        <v>51973.204485284201</v>
      </c>
      <c r="J198" s="22">
        <f t="shared" si="1797"/>
        <v>51973.204485284201</v>
      </c>
      <c r="K198" s="21">
        <f t="shared" si="1798"/>
        <v>5804.8447768499937</v>
      </c>
      <c r="L198" s="15">
        <f t="shared" si="1813"/>
        <v>416.66666666666669</v>
      </c>
      <c r="M198" s="15">
        <f t="shared" si="1814"/>
        <v>83.333333333333329</v>
      </c>
      <c r="N198" s="16">
        <f t="shared" si="1815"/>
        <v>166.66666666666666</v>
      </c>
      <c r="O198" s="15">
        <f t="shared" si="1816"/>
        <v>83.333333333333329</v>
      </c>
      <c r="P198" s="7">
        <f t="shared" si="2135"/>
        <v>15491.96134558526</v>
      </c>
      <c r="Q198" s="15">
        <f t="shared" si="1782"/>
        <v>40700.500355117227</v>
      </c>
      <c r="R198" s="21">
        <f t="shared" si="1783"/>
        <v>34145.655578267237</v>
      </c>
      <c r="S198" s="4"/>
      <c r="T198" s="6">
        <f t="shared" si="1817"/>
        <v>6114.7500000000118</v>
      </c>
      <c r="U198" s="10"/>
      <c r="V198" s="6">
        <f t="shared" si="1817"/>
        <v>6114.7500000000118</v>
      </c>
      <c r="X198" s="6">
        <f t="shared" si="1817"/>
        <v>6114.7500000000118</v>
      </c>
      <c r="Z198" s="6">
        <f t="shared" si="1818"/>
        <v>6114.7500000000118</v>
      </c>
      <c r="AB198" s="6">
        <f t="shared" ref="AB198:AD198" si="2641">AB197+(365/12)</f>
        <v>6114.7500000000118</v>
      </c>
      <c r="AD198" s="6">
        <f t="shared" si="2641"/>
        <v>6114.7500000000118</v>
      </c>
      <c r="AF198" s="6">
        <f t="shared" ref="AF198:AH198" si="2642">AF197+(365/12)</f>
        <v>6114.7500000000118</v>
      </c>
      <c r="AH198" s="6">
        <f t="shared" si="2642"/>
        <v>6114.7500000000118</v>
      </c>
      <c r="AJ198" s="6">
        <f t="shared" ref="AJ198:AL198" si="2643">AJ197+(365/12)</f>
        <v>6114.7500000000118</v>
      </c>
      <c r="AL198" s="6">
        <f t="shared" si="2643"/>
        <v>6114.7500000000118</v>
      </c>
      <c r="AN198" s="6">
        <f t="shared" ref="AN198:AP198" si="2644">AN197+(365/12)</f>
        <v>6114.7500000000118</v>
      </c>
      <c r="AP198" s="6">
        <f t="shared" si="2644"/>
        <v>6114.7500000000118</v>
      </c>
      <c r="AR198" s="6">
        <f t="shared" ref="AR198:AT198" si="2645">AR197+(365/12)</f>
        <v>6114.7500000000118</v>
      </c>
      <c r="AT198" s="6">
        <f t="shared" si="2645"/>
        <v>6114.7500000000118</v>
      </c>
      <c r="AV198" s="6">
        <f t="shared" ref="AV198:AX198" si="2646">AV197+(365/12)</f>
        <v>6114.7500000000118</v>
      </c>
      <c r="AX198" s="6">
        <f t="shared" si="2646"/>
        <v>6114.7500000000118</v>
      </c>
      <c r="AY198" s="11">
        <f t="shared" si="2499"/>
        <v>34145.655578267237</v>
      </c>
      <c r="AZ198" s="6">
        <f t="shared" ref="AZ198:BB198" si="2647">AZ197+(365/12)</f>
        <v>6114.7500000000118</v>
      </c>
      <c r="BA198" s="11">
        <f t="shared" si="2501"/>
        <v>34145.655578267237</v>
      </c>
      <c r="BB198" s="6">
        <f t="shared" si="2647"/>
        <v>6114.7500000000118</v>
      </c>
      <c r="BC198" s="11">
        <f t="shared" si="2502"/>
        <v>34145.655578267237</v>
      </c>
      <c r="BD198" s="6">
        <f t="shared" ref="BD198:BF198" si="2648">BD197+(365/12)</f>
        <v>6114.7500000000118</v>
      </c>
      <c r="BE198" s="11">
        <f t="shared" si="2504"/>
        <v>34145.655578267237</v>
      </c>
      <c r="BF198" s="6">
        <f t="shared" si="2648"/>
        <v>6114.7500000000118</v>
      </c>
      <c r="BG198" s="11">
        <f t="shared" si="2505"/>
        <v>34145.655578267237</v>
      </c>
      <c r="BH198" s="6">
        <f t="shared" ref="BH198:BJ198" si="2649">BH197+(365/12)</f>
        <v>6114.7500000000118</v>
      </c>
      <c r="BI198" s="11">
        <f t="shared" si="2507"/>
        <v>34145.655578267237</v>
      </c>
      <c r="BJ198" s="6">
        <f t="shared" si="2649"/>
        <v>6114.7500000000118</v>
      </c>
      <c r="BK198" s="11">
        <f t="shared" si="2508"/>
        <v>34145.655578267237</v>
      </c>
      <c r="BL198" s="6">
        <f t="shared" ref="BL198:BN198" si="2650">BL197+(365/12)</f>
        <v>6114.7500000000118</v>
      </c>
      <c r="BM198" s="11">
        <f t="shared" si="2510"/>
        <v>34145.655578267237</v>
      </c>
      <c r="BN198" s="6">
        <f t="shared" si="2650"/>
        <v>6114.7500000000118</v>
      </c>
      <c r="BO198" s="11">
        <f t="shared" si="2511"/>
        <v>34145.655578267237</v>
      </c>
      <c r="BP198" s="6">
        <f t="shared" ref="BP198:BR198" si="2651">BP197+(365/12)</f>
        <v>6114.7500000000118</v>
      </c>
      <c r="BQ198" s="11">
        <f t="shared" si="2513"/>
        <v>34145.655578267237</v>
      </c>
      <c r="BR198" s="6">
        <f t="shared" si="2651"/>
        <v>6114.7500000000118</v>
      </c>
      <c r="BS198" s="11">
        <f t="shared" si="2514"/>
        <v>34145.655578267237</v>
      </c>
      <c r="BT198" s="6">
        <f t="shared" ref="BT198:BV198" si="2652">BT197+(365/12)</f>
        <v>6114.7500000000118</v>
      </c>
      <c r="BU198" s="11">
        <f t="shared" si="2516"/>
        <v>34145.655578267237</v>
      </c>
      <c r="BV198" s="6">
        <f t="shared" si="2652"/>
        <v>6114.7500000000118</v>
      </c>
      <c r="BW198" s="11">
        <f t="shared" si="2517"/>
        <v>34145.655578267237</v>
      </c>
      <c r="BX198" s="6">
        <f t="shared" si="2616"/>
        <v>6114.7500000000118</v>
      </c>
      <c r="BY198" s="11">
        <f t="shared" si="2518"/>
        <v>34145.655578267237</v>
      </c>
      <c r="BZ198" s="72">
        <f t="shared" si="2616"/>
        <v>6114.7500000000118</v>
      </c>
      <c r="CA198" s="11">
        <f t="shared" si="2519"/>
        <v>34145.655578267237</v>
      </c>
      <c r="CB198" s="4"/>
    </row>
    <row r="199" spans="1:80">
      <c r="A199" s="18">
        <f t="shared" si="1970"/>
        <v>17</v>
      </c>
      <c r="B199" s="18">
        <f t="shared" si="1796"/>
        <v>193</v>
      </c>
      <c r="C199" s="19">
        <f t="shared" si="1811"/>
        <v>0</v>
      </c>
      <c r="D199" s="22">
        <f t="shared" si="1812"/>
        <v>0</v>
      </c>
      <c r="E199" s="22">
        <f t="shared" ref="E199:E262" si="2653">C199*(((1+intrate)^(1/12))-1)</f>
        <v>0</v>
      </c>
      <c r="F199" s="22">
        <f t="shared" si="2133"/>
        <v>0</v>
      </c>
      <c r="G199" s="23">
        <f t="shared" si="2134"/>
        <v>0</v>
      </c>
      <c r="H199" s="23">
        <f t="shared" ref="H199:H262" si="2654">IF(B199&gt;=startmon,IF(B199&lt;=endmon,IF(B199=startmon,1,IF(H198&lt;&gt;"",H198+1,0)),0),0)</f>
        <v>193</v>
      </c>
      <c r="I199" s="19">
        <f t="shared" ref="I199:I262" si="2655">IF(B199&gt;=startmon,IF(B199&lt;=endmon,IF(B199=startmon,rent,IF(INT(H198/12)-(H198/12)=0,I198*(1+rentinc),I198)),0),0)</f>
        <v>54571.864709548412</v>
      </c>
      <c r="J199" s="22">
        <f t="shared" si="1797"/>
        <v>54571.864709548412</v>
      </c>
      <c r="K199" s="23">
        <f t="shared" si="1798"/>
        <v>5862.8932246184941</v>
      </c>
      <c r="L199" s="22">
        <f t="shared" si="1813"/>
        <v>416.66666666666669</v>
      </c>
      <c r="M199" s="22">
        <f t="shared" si="1814"/>
        <v>83.333333333333329</v>
      </c>
      <c r="N199" s="19">
        <f t="shared" si="1815"/>
        <v>166.66666666666666</v>
      </c>
      <c r="O199" s="22">
        <f t="shared" si="1816"/>
        <v>83.333333333333329</v>
      </c>
      <c r="P199" s="18">
        <f t="shared" si="2135"/>
        <v>16271.559412864523</v>
      </c>
      <c r="Q199" s="22">
        <f t="shared" ref="Q199:Q262" si="2656">IF(I199=0,-(I199-(I199-P199)*IF(tax=10%,10.3%,IF(tax=20%,20.6%,IF(tax=30%,30.9%)))),(I199-(I199-P199)*IF(tax=10%,10.3%,IF(tax=20%,20.6%,IF(tax=30%,30.9%)))))</f>
        <v>42737.070372873088</v>
      </c>
      <c r="R199" s="23">
        <f t="shared" ref="R199:R262" si="2657">-(D199-G199*IF(tax=10%,10.3%,IF(tax=20%,20.6%,IF(tax=30%,30.9%)))-IF(I199=0,0,(I199-(I199-P199)*IF(tax=10%,10.3%,IF(tax=20%,20.6%,IF(tax=30%,30.9%)))))+K199+L199+M199+N199+O199)</f>
        <v>36124.177148254596</v>
      </c>
      <c r="S199" s="4"/>
      <c r="T199" s="6">
        <f t="shared" si="1817"/>
        <v>6145.1666666666788</v>
      </c>
      <c r="U199" s="20"/>
      <c r="V199" s="6">
        <f t="shared" si="1817"/>
        <v>6145.1666666666788</v>
      </c>
      <c r="W199" s="20"/>
      <c r="X199" s="6">
        <f t="shared" si="1817"/>
        <v>6145.1666666666788</v>
      </c>
      <c r="Y199" s="20"/>
      <c r="Z199" s="6">
        <f t="shared" si="1818"/>
        <v>6145.1666666666788</v>
      </c>
      <c r="AA199" s="20"/>
      <c r="AB199" s="6">
        <f t="shared" ref="AB199:AD199" si="2658">AB198+(365/12)</f>
        <v>6145.1666666666788</v>
      </c>
      <c r="AC199" s="20"/>
      <c r="AD199" s="6">
        <f t="shared" si="2658"/>
        <v>6145.1666666666788</v>
      </c>
      <c r="AE199" s="20"/>
      <c r="AF199" s="6">
        <f t="shared" ref="AF199:AH199" si="2659">AF198+(365/12)</f>
        <v>6145.1666666666788</v>
      </c>
      <c r="AG199" s="20"/>
      <c r="AH199" s="6">
        <f t="shared" si="2659"/>
        <v>6145.1666666666788</v>
      </c>
      <c r="AI199" s="20"/>
      <c r="AJ199" s="6">
        <f t="shared" ref="AJ199:AL199" si="2660">AJ198+(365/12)</f>
        <v>6145.1666666666788</v>
      </c>
      <c r="AK199" s="20"/>
      <c r="AL199" s="6">
        <f t="shared" si="2660"/>
        <v>6145.1666666666788</v>
      </c>
      <c r="AM199" s="20"/>
      <c r="AN199" s="6">
        <f t="shared" ref="AN199:AP199" si="2661">AN198+(365/12)</f>
        <v>6145.1666666666788</v>
      </c>
      <c r="AO199" s="20"/>
      <c r="AP199" s="6">
        <f t="shared" si="2661"/>
        <v>6145.1666666666788</v>
      </c>
      <c r="AQ199" s="20"/>
      <c r="AR199" s="6">
        <f t="shared" ref="AR199:AT199" si="2662">AR198+(365/12)</f>
        <v>6145.1666666666788</v>
      </c>
      <c r="AS199" s="20"/>
      <c r="AT199" s="6">
        <f t="shared" si="2662"/>
        <v>6145.1666666666788</v>
      </c>
      <c r="AU199" s="20"/>
      <c r="AV199" s="6">
        <f t="shared" ref="AV199:AX199" si="2663">AV198+(365/12)</f>
        <v>6145.1666666666788</v>
      </c>
      <c r="AW199" s="20"/>
      <c r="AX199" s="6">
        <f t="shared" si="2663"/>
        <v>6145.1666666666788</v>
      </c>
      <c r="AY199" s="20">
        <f>value*(1+appr)^(A199-1)-C199-IF((A199-1)&lt;=penaltyy,sqft*pamt,0)</f>
        <v>22974864.931786105</v>
      </c>
      <c r="AZ199" s="6">
        <f t="shared" ref="AZ199:BB199" si="2664">AZ198+(365/12)</f>
        <v>6145.1666666666788</v>
      </c>
      <c r="BA199" s="20">
        <f t="shared" ref="BA199:BA210" si="2665">R199</f>
        <v>36124.177148254596</v>
      </c>
      <c r="BB199" s="6">
        <f t="shared" si="2664"/>
        <v>6145.1666666666788</v>
      </c>
      <c r="BC199" s="20">
        <f t="shared" ref="BC199:BC210" si="2666">R199</f>
        <v>36124.177148254596</v>
      </c>
      <c r="BD199" s="6">
        <f t="shared" ref="BD199:BF199" si="2667">BD198+(365/12)</f>
        <v>6145.1666666666788</v>
      </c>
      <c r="BE199" s="20">
        <f t="shared" ref="BE199:BE210" si="2668">R199</f>
        <v>36124.177148254596</v>
      </c>
      <c r="BF199" s="6">
        <f t="shared" si="2667"/>
        <v>6145.1666666666788</v>
      </c>
      <c r="BG199" s="20">
        <f t="shared" ref="BG199:BG210" si="2669">R199</f>
        <v>36124.177148254596</v>
      </c>
      <c r="BH199" s="6">
        <f t="shared" ref="BH199:BJ199" si="2670">BH198+(365/12)</f>
        <v>6145.1666666666788</v>
      </c>
      <c r="BI199" s="20">
        <f t="shared" ref="BI199:BI210" si="2671">R199</f>
        <v>36124.177148254596</v>
      </c>
      <c r="BJ199" s="6">
        <f t="shared" si="2670"/>
        <v>6145.1666666666788</v>
      </c>
      <c r="BK199" s="20">
        <f t="shared" ref="BK199:BK210" si="2672">R199</f>
        <v>36124.177148254596</v>
      </c>
      <c r="BL199" s="6">
        <f t="shared" ref="BL199:BN199" si="2673">BL198+(365/12)</f>
        <v>6145.1666666666788</v>
      </c>
      <c r="BM199" s="20">
        <f t="shared" ref="BM199:BM210" si="2674">R199</f>
        <v>36124.177148254596</v>
      </c>
      <c r="BN199" s="6">
        <f t="shared" si="2673"/>
        <v>6145.1666666666788</v>
      </c>
      <c r="BO199" s="20">
        <f t="shared" ref="BO199:BO210" si="2675">R199</f>
        <v>36124.177148254596</v>
      </c>
      <c r="BP199" s="6">
        <f t="shared" ref="BP199:BR199" si="2676">BP198+(365/12)</f>
        <v>6145.1666666666788</v>
      </c>
      <c r="BQ199" s="20">
        <f t="shared" ref="BQ199:BQ210" si="2677">R199</f>
        <v>36124.177148254596</v>
      </c>
      <c r="BR199" s="6">
        <f t="shared" si="2676"/>
        <v>6145.1666666666788</v>
      </c>
      <c r="BS199" s="20">
        <f t="shared" ref="BS199:BS210" si="2678">R199</f>
        <v>36124.177148254596</v>
      </c>
      <c r="BT199" s="6">
        <f t="shared" ref="BT199:BV199" si="2679">BT198+(365/12)</f>
        <v>6145.1666666666788</v>
      </c>
      <c r="BU199" s="20">
        <f t="shared" ref="BU199:BU210" si="2680">R199</f>
        <v>36124.177148254596</v>
      </c>
      <c r="BV199" s="6">
        <f t="shared" si="2679"/>
        <v>6145.1666666666788</v>
      </c>
      <c r="BW199" s="20">
        <f t="shared" ref="BW199:BW210" si="2681">R199</f>
        <v>36124.177148254596</v>
      </c>
      <c r="BX199" s="6">
        <f t="shared" si="2616"/>
        <v>6145.1666666666788</v>
      </c>
      <c r="BY199" s="20">
        <f t="shared" ref="BY199:BY210" si="2682">R199</f>
        <v>36124.177148254596</v>
      </c>
      <c r="BZ199" s="72">
        <f t="shared" si="2616"/>
        <v>6145.1666666666788</v>
      </c>
      <c r="CA199" s="20">
        <f t="shared" ref="CA199:CA210" si="2683">R199</f>
        <v>36124.177148254596</v>
      </c>
      <c r="CB199" s="4"/>
    </row>
    <row r="200" spans="1:80">
      <c r="A200" s="1" t="str">
        <f t="shared" si="1970"/>
        <v/>
      </c>
      <c r="B200" s="1">
        <f t="shared" ref="B200:B263" si="2684">B199+1</f>
        <v>194</v>
      </c>
      <c r="C200" s="13">
        <f t="shared" si="1811"/>
        <v>0</v>
      </c>
      <c r="D200" s="2">
        <f t="shared" si="1812"/>
        <v>0</v>
      </c>
      <c r="E200" s="15">
        <f t="shared" si="2653"/>
        <v>0</v>
      </c>
      <c r="F200" s="15">
        <f t="shared" si="2133"/>
        <v>0</v>
      </c>
      <c r="G200" s="21">
        <f t="shared" si="2134"/>
        <v>0</v>
      </c>
      <c r="H200" s="23">
        <f t="shared" si="2654"/>
        <v>194</v>
      </c>
      <c r="I200" s="19">
        <f t="shared" si="2655"/>
        <v>54571.864709548412</v>
      </c>
      <c r="J200" s="22">
        <f t="shared" ref="J200:J263" si="2685">IF(A200&lt;&gt;"",J199*(1+rentinc),J199)</f>
        <v>54571.864709548412</v>
      </c>
      <c r="K200" s="21">
        <f t="shared" ref="K200:K263" si="2686">IF(A200&lt;&gt;"",K199*(1+socinc),K199)</f>
        <v>5862.8932246184941</v>
      </c>
      <c r="L200" s="15">
        <f t="shared" si="1813"/>
        <v>416.66666666666669</v>
      </c>
      <c r="M200" s="15">
        <f t="shared" si="1814"/>
        <v>83.333333333333329</v>
      </c>
      <c r="N200" s="16">
        <f t="shared" si="1815"/>
        <v>166.66666666666666</v>
      </c>
      <c r="O200" s="15">
        <f t="shared" si="1816"/>
        <v>83.333333333333329</v>
      </c>
      <c r="P200" s="7">
        <f t="shared" si="2135"/>
        <v>16271.559412864523</v>
      </c>
      <c r="Q200" s="15">
        <f t="shared" si="2656"/>
        <v>42737.070372873088</v>
      </c>
      <c r="R200" s="21">
        <f t="shared" si="2657"/>
        <v>36124.177148254596</v>
      </c>
      <c r="S200" s="4"/>
      <c r="T200" s="6">
        <f t="shared" si="1817"/>
        <v>6175.5833333333458</v>
      </c>
      <c r="U200" s="10"/>
      <c r="V200" s="6">
        <f t="shared" si="1817"/>
        <v>6175.5833333333458</v>
      </c>
      <c r="X200" s="6">
        <f t="shared" si="1817"/>
        <v>6175.5833333333458</v>
      </c>
      <c r="Z200" s="6">
        <f t="shared" si="1818"/>
        <v>6175.5833333333458</v>
      </c>
      <c r="AB200" s="6">
        <f t="shared" ref="AB200:AD200" si="2687">AB199+(365/12)</f>
        <v>6175.5833333333458</v>
      </c>
      <c r="AD200" s="6">
        <f t="shared" si="2687"/>
        <v>6175.5833333333458</v>
      </c>
      <c r="AF200" s="6">
        <f t="shared" ref="AF200:AH200" si="2688">AF199+(365/12)</f>
        <v>6175.5833333333458</v>
      </c>
      <c r="AH200" s="6">
        <f t="shared" si="2688"/>
        <v>6175.5833333333458</v>
      </c>
      <c r="AJ200" s="6">
        <f t="shared" ref="AJ200:AL200" si="2689">AJ199+(365/12)</f>
        <v>6175.5833333333458</v>
      </c>
      <c r="AL200" s="6">
        <f t="shared" si="2689"/>
        <v>6175.5833333333458</v>
      </c>
      <c r="AN200" s="6">
        <f t="shared" ref="AN200:AP200" si="2690">AN199+(365/12)</f>
        <v>6175.5833333333458</v>
      </c>
      <c r="AP200" s="6">
        <f t="shared" si="2690"/>
        <v>6175.5833333333458</v>
      </c>
      <c r="AR200" s="6">
        <f t="shared" ref="AR200:AT200" si="2691">AR199+(365/12)</f>
        <v>6175.5833333333458</v>
      </c>
      <c r="AT200" s="6">
        <f t="shared" si="2691"/>
        <v>6175.5833333333458</v>
      </c>
      <c r="AV200" s="6">
        <f t="shared" ref="AV200:AX200" si="2692">AV199+(365/12)</f>
        <v>6175.5833333333458</v>
      </c>
      <c r="AX200" s="6">
        <f t="shared" si="2692"/>
        <v>6175.5833333333458</v>
      </c>
      <c r="AZ200" s="6">
        <f t="shared" ref="AZ200:BB200" si="2693">AZ199+(365/12)</f>
        <v>6175.5833333333458</v>
      </c>
      <c r="BA200" s="11">
        <f t="shared" si="2665"/>
        <v>36124.177148254596</v>
      </c>
      <c r="BB200" s="6">
        <f t="shared" si="2693"/>
        <v>6175.5833333333458</v>
      </c>
      <c r="BC200" s="11">
        <f t="shared" si="2666"/>
        <v>36124.177148254596</v>
      </c>
      <c r="BD200" s="6">
        <f t="shared" ref="BD200:BF200" si="2694">BD199+(365/12)</f>
        <v>6175.5833333333458</v>
      </c>
      <c r="BE200" s="11">
        <f t="shared" si="2668"/>
        <v>36124.177148254596</v>
      </c>
      <c r="BF200" s="6">
        <f t="shared" si="2694"/>
        <v>6175.5833333333458</v>
      </c>
      <c r="BG200" s="11">
        <f t="shared" si="2669"/>
        <v>36124.177148254596</v>
      </c>
      <c r="BH200" s="6">
        <f t="shared" ref="BH200:BJ200" si="2695">BH199+(365/12)</f>
        <v>6175.5833333333458</v>
      </c>
      <c r="BI200" s="11">
        <f t="shared" si="2671"/>
        <v>36124.177148254596</v>
      </c>
      <c r="BJ200" s="6">
        <f t="shared" si="2695"/>
        <v>6175.5833333333458</v>
      </c>
      <c r="BK200" s="11">
        <f t="shared" si="2672"/>
        <v>36124.177148254596</v>
      </c>
      <c r="BL200" s="6">
        <f t="shared" ref="BL200:BN200" si="2696">BL199+(365/12)</f>
        <v>6175.5833333333458</v>
      </c>
      <c r="BM200" s="11">
        <f t="shared" si="2674"/>
        <v>36124.177148254596</v>
      </c>
      <c r="BN200" s="6">
        <f t="shared" si="2696"/>
        <v>6175.5833333333458</v>
      </c>
      <c r="BO200" s="11">
        <f t="shared" si="2675"/>
        <v>36124.177148254596</v>
      </c>
      <c r="BP200" s="6">
        <f t="shared" ref="BP200:BR200" si="2697">BP199+(365/12)</f>
        <v>6175.5833333333458</v>
      </c>
      <c r="BQ200" s="11">
        <f t="shared" si="2677"/>
        <v>36124.177148254596</v>
      </c>
      <c r="BR200" s="6">
        <f t="shared" si="2697"/>
        <v>6175.5833333333458</v>
      </c>
      <c r="BS200" s="11">
        <f t="shared" si="2678"/>
        <v>36124.177148254596</v>
      </c>
      <c r="BT200" s="6">
        <f t="shared" ref="BT200:BV200" si="2698">BT199+(365/12)</f>
        <v>6175.5833333333458</v>
      </c>
      <c r="BU200" s="11">
        <f t="shared" si="2680"/>
        <v>36124.177148254596</v>
      </c>
      <c r="BV200" s="6">
        <f t="shared" si="2698"/>
        <v>6175.5833333333458</v>
      </c>
      <c r="BW200" s="11">
        <f t="shared" si="2681"/>
        <v>36124.177148254596</v>
      </c>
      <c r="BX200" s="6">
        <f t="shared" si="2616"/>
        <v>6175.5833333333458</v>
      </c>
      <c r="BY200" s="11">
        <f t="shared" si="2682"/>
        <v>36124.177148254596</v>
      </c>
      <c r="BZ200" s="72">
        <f t="shared" si="2616"/>
        <v>6175.5833333333458</v>
      </c>
      <c r="CA200" s="11">
        <f t="shared" si="2683"/>
        <v>36124.177148254596</v>
      </c>
      <c r="CB200" s="4"/>
    </row>
    <row r="201" spans="1:80">
      <c r="A201" s="1" t="str">
        <f t="shared" si="1970"/>
        <v/>
      </c>
      <c r="B201" s="1">
        <f t="shared" si="2684"/>
        <v>195</v>
      </c>
      <c r="C201" s="13">
        <f t="shared" ref="C201:C264" si="2699">IF(C200&lt;0.0001,0,C200-F200)</f>
        <v>0</v>
      </c>
      <c r="D201" s="2">
        <f t="shared" ref="D201:D264" si="2700">IF(C201&lt;0.0001,0,D200)</f>
        <v>0</v>
      </c>
      <c r="E201" s="15">
        <f t="shared" si="2653"/>
        <v>0</v>
      </c>
      <c r="F201" s="15">
        <f t="shared" si="2133"/>
        <v>0</v>
      </c>
      <c r="G201" s="21">
        <f t="shared" si="2134"/>
        <v>0</v>
      </c>
      <c r="H201" s="23">
        <f t="shared" si="2654"/>
        <v>195</v>
      </c>
      <c r="I201" s="19">
        <f t="shared" si="2655"/>
        <v>54571.864709548412</v>
      </c>
      <c r="J201" s="22">
        <f t="shared" si="2685"/>
        <v>54571.864709548412</v>
      </c>
      <c r="K201" s="21">
        <f t="shared" si="2686"/>
        <v>5862.8932246184941</v>
      </c>
      <c r="L201" s="15">
        <f t="shared" ref="L201:L264" si="2701">L200</f>
        <v>416.66666666666669</v>
      </c>
      <c r="M201" s="15">
        <f t="shared" ref="M201:M264" si="2702">M200</f>
        <v>83.333333333333329</v>
      </c>
      <c r="N201" s="16">
        <f t="shared" ref="N201:N264" si="2703">N200</f>
        <v>166.66666666666666</v>
      </c>
      <c r="O201" s="15">
        <f t="shared" ref="O201:O264" si="2704">O200</f>
        <v>83.333333333333329</v>
      </c>
      <c r="P201" s="7">
        <f t="shared" si="2135"/>
        <v>16271.559412864523</v>
      </c>
      <c r="Q201" s="15">
        <f t="shared" si="2656"/>
        <v>42737.070372873088</v>
      </c>
      <c r="R201" s="21">
        <f t="shared" si="2657"/>
        <v>36124.177148254596</v>
      </c>
      <c r="S201" s="4"/>
      <c r="T201" s="6">
        <f t="shared" ref="T201:X264" si="2705">T200+(365/12)</f>
        <v>6206.0000000000127</v>
      </c>
      <c r="U201" s="10"/>
      <c r="V201" s="6">
        <f t="shared" si="2705"/>
        <v>6206.0000000000127</v>
      </c>
      <c r="X201" s="6">
        <f t="shared" si="2705"/>
        <v>6206.0000000000127</v>
      </c>
      <c r="Z201" s="6">
        <f t="shared" ref="Z201:Z264" si="2706">Z200+(365/12)</f>
        <v>6206.0000000000127</v>
      </c>
      <c r="AB201" s="6">
        <f t="shared" ref="AB201:AD201" si="2707">AB200+(365/12)</f>
        <v>6206.0000000000127</v>
      </c>
      <c r="AD201" s="6">
        <f t="shared" si="2707"/>
        <v>6206.0000000000127</v>
      </c>
      <c r="AF201" s="6">
        <f t="shared" ref="AF201:AH201" si="2708">AF200+(365/12)</f>
        <v>6206.0000000000127</v>
      </c>
      <c r="AH201" s="6">
        <f t="shared" si="2708"/>
        <v>6206.0000000000127</v>
      </c>
      <c r="AJ201" s="6">
        <f t="shared" ref="AJ201:AL201" si="2709">AJ200+(365/12)</f>
        <v>6206.0000000000127</v>
      </c>
      <c r="AL201" s="6">
        <f t="shared" si="2709"/>
        <v>6206.0000000000127</v>
      </c>
      <c r="AN201" s="6">
        <f t="shared" ref="AN201:AP201" si="2710">AN200+(365/12)</f>
        <v>6206.0000000000127</v>
      </c>
      <c r="AP201" s="6">
        <f t="shared" si="2710"/>
        <v>6206.0000000000127</v>
      </c>
      <c r="AR201" s="6">
        <f t="shared" ref="AR201:AT201" si="2711">AR200+(365/12)</f>
        <v>6206.0000000000127</v>
      </c>
      <c r="AT201" s="6">
        <f t="shared" si="2711"/>
        <v>6206.0000000000127</v>
      </c>
      <c r="AV201" s="6">
        <f t="shared" ref="AV201:AX201" si="2712">AV200+(365/12)</f>
        <v>6206.0000000000127</v>
      </c>
      <c r="AX201" s="6">
        <f t="shared" si="2712"/>
        <v>6206.0000000000127</v>
      </c>
      <c r="AZ201" s="6">
        <f t="shared" ref="AZ201:BB201" si="2713">AZ200+(365/12)</f>
        <v>6206.0000000000127</v>
      </c>
      <c r="BA201" s="11">
        <f t="shared" si="2665"/>
        <v>36124.177148254596</v>
      </c>
      <c r="BB201" s="6">
        <f t="shared" si="2713"/>
        <v>6206.0000000000127</v>
      </c>
      <c r="BC201" s="11">
        <f t="shared" si="2666"/>
        <v>36124.177148254596</v>
      </c>
      <c r="BD201" s="6">
        <f t="shared" ref="BD201:BF201" si="2714">BD200+(365/12)</f>
        <v>6206.0000000000127</v>
      </c>
      <c r="BE201" s="11">
        <f t="shared" si="2668"/>
        <v>36124.177148254596</v>
      </c>
      <c r="BF201" s="6">
        <f t="shared" si="2714"/>
        <v>6206.0000000000127</v>
      </c>
      <c r="BG201" s="11">
        <f t="shared" si="2669"/>
        <v>36124.177148254596</v>
      </c>
      <c r="BH201" s="6">
        <f t="shared" ref="BH201:BJ201" si="2715">BH200+(365/12)</f>
        <v>6206.0000000000127</v>
      </c>
      <c r="BI201" s="11">
        <f t="shared" si="2671"/>
        <v>36124.177148254596</v>
      </c>
      <c r="BJ201" s="6">
        <f t="shared" si="2715"/>
        <v>6206.0000000000127</v>
      </c>
      <c r="BK201" s="11">
        <f t="shared" si="2672"/>
        <v>36124.177148254596</v>
      </c>
      <c r="BL201" s="6">
        <f t="shared" ref="BL201:BN201" si="2716">BL200+(365/12)</f>
        <v>6206.0000000000127</v>
      </c>
      <c r="BM201" s="11">
        <f t="shared" si="2674"/>
        <v>36124.177148254596</v>
      </c>
      <c r="BN201" s="6">
        <f t="shared" si="2716"/>
        <v>6206.0000000000127</v>
      </c>
      <c r="BO201" s="11">
        <f t="shared" si="2675"/>
        <v>36124.177148254596</v>
      </c>
      <c r="BP201" s="6">
        <f t="shared" ref="BP201:BR201" si="2717">BP200+(365/12)</f>
        <v>6206.0000000000127</v>
      </c>
      <c r="BQ201" s="11">
        <f t="shared" si="2677"/>
        <v>36124.177148254596</v>
      </c>
      <c r="BR201" s="6">
        <f t="shared" si="2717"/>
        <v>6206.0000000000127</v>
      </c>
      <c r="BS201" s="11">
        <f t="shared" si="2678"/>
        <v>36124.177148254596</v>
      </c>
      <c r="BT201" s="6">
        <f t="shared" ref="BT201:BV201" si="2718">BT200+(365/12)</f>
        <v>6206.0000000000127</v>
      </c>
      <c r="BU201" s="11">
        <f t="shared" si="2680"/>
        <v>36124.177148254596</v>
      </c>
      <c r="BV201" s="6">
        <f t="shared" si="2718"/>
        <v>6206.0000000000127</v>
      </c>
      <c r="BW201" s="11">
        <f t="shared" si="2681"/>
        <v>36124.177148254596</v>
      </c>
      <c r="BX201" s="6">
        <f t="shared" si="2616"/>
        <v>6206.0000000000127</v>
      </c>
      <c r="BY201" s="11">
        <f t="shared" si="2682"/>
        <v>36124.177148254596</v>
      </c>
      <c r="BZ201" s="72">
        <f t="shared" si="2616"/>
        <v>6206.0000000000127</v>
      </c>
      <c r="CA201" s="11">
        <f t="shared" si="2683"/>
        <v>36124.177148254596</v>
      </c>
      <c r="CB201" s="4"/>
    </row>
    <row r="202" spans="1:80">
      <c r="A202" s="1" t="str">
        <f t="shared" si="1970"/>
        <v/>
      </c>
      <c r="B202" s="1">
        <f t="shared" si="2684"/>
        <v>196</v>
      </c>
      <c r="C202" s="13">
        <f t="shared" si="2699"/>
        <v>0</v>
      </c>
      <c r="D202" s="2">
        <f t="shared" si="2700"/>
        <v>0</v>
      </c>
      <c r="E202" s="15">
        <f t="shared" si="2653"/>
        <v>0</v>
      </c>
      <c r="F202" s="15">
        <f t="shared" si="2133"/>
        <v>0</v>
      </c>
      <c r="G202" s="21">
        <f t="shared" si="2134"/>
        <v>0</v>
      </c>
      <c r="H202" s="23">
        <f t="shared" si="2654"/>
        <v>196</v>
      </c>
      <c r="I202" s="19">
        <f t="shared" si="2655"/>
        <v>54571.864709548412</v>
      </c>
      <c r="J202" s="22">
        <f t="shared" si="2685"/>
        <v>54571.864709548412</v>
      </c>
      <c r="K202" s="21">
        <f t="shared" si="2686"/>
        <v>5862.8932246184941</v>
      </c>
      <c r="L202" s="15">
        <f t="shared" si="2701"/>
        <v>416.66666666666669</v>
      </c>
      <c r="M202" s="15">
        <f t="shared" si="2702"/>
        <v>83.333333333333329</v>
      </c>
      <c r="N202" s="16">
        <f t="shared" si="2703"/>
        <v>166.66666666666666</v>
      </c>
      <c r="O202" s="15">
        <f t="shared" si="2704"/>
        <v>83.333333333333329</v>
      </c>
      <c r="P202" s="7">
        <f t="shared" si="2135"/>
        <v>16271.559412864523</v>
      </c>
      <c r="Q202" s="15">
        <f t="shared" si="2656"/>
        <v>42737.070372873088</v>
      </c>
      <c r="R202" s="21">
        <f t="shared" si="2657"/>
        <v>36124.177148254596</v>
      </c>
      <c r="S202" s="4"/>
      <c r="T202" s="6">
        <f t="shared" si="2705"/>
        <v>6236.4166666666797</v>
      </c>
      <c r="U202" s="10"/>
      <c r="V202" s="6">
        <f t="shared" si="2705"/>
        <v>6236.4166666666797</v>
      </c>
      <c r="X202" s="6">
        <f t="shared" si="2705"/>
        <v>6236.4166666666797</v>
      </c>
      <c r="Z202" s="6">
        <f t="shared" si="2706"/>
        <v>6236.4166666666797</v>
      </c>
      <c r="AB202" s="6">
        <f t="shared" ref="AB202:AD202" si="2719">AB201+(365/12)</f>
        <v>6236.4166666666797</v>
      </c>
      <c r="AD202" s="6">
        <f t="shared" si="2719"/>
        <v>6236.4166666666797</v>
      </c>
      <c r="AF202" s="6">
        <f t="shared" ref="AF202:AH202" si="2720">AF201+(365/12)</f>
        <v>6236.4166666666797</v>
      </c>
      <c r="AH202" s="6">
        <f t="shared" si="2720"/>
        <v>6236.4166666666797</v>
      </c>
      <c r="AJ202" s="6">
        <f t="shared" ref="AJ202:AL202" si="2721">AJ201+(365/12)</f>
        <v>6236.4166666666797</v>
      </c>
      <c r="AL202" s="6">
        <f t="shared" si="2721"/>
        <v>6236.4166666666797</v>
      </c>
      <c r="AN202" s="6">
        <f t="shared" ref="AN202:AP202" si="2722">AN201+(365/12)</f>
        <v>6236.4166666666797</v>
      </c>
      <c r="AP202" s="6">
        <f t="shared" si="2722"/>
        <v>6236.4166666666797</v>
      </c>
      <c r="AR202" s="6">
        <f t="shared" ref="AR202:AT202" si="2723">AR201+(365/12)</f>
        <v>6236.4166666666797</v>
      </c>
      <c r="AT202" s="6">
        <f t="shared" si="2723"/>
        <v>6236.4166666666797</v>
      </c>
      <c r="AV202" s="6">
        <f t="shared" ref="AV202:AX202" si="2724">AV201+(365/12)</f>
        <v>6236.4166666666797</v>
      </c>
      <c r="AX202" s="6">
        <f t="shared" si="2724"/>
        <v>6236.4166666666797</v>
      </c>
      <c r="AZ202" s="6">
        <f t="shared" ref="AZ202:BB202" si="2725">AZ201+(365/12)</f>
        <v>6236.4166666666797</v>
      </c>
      <c r="BA202" s="11">
        <f t="shared" si="2665"/>
        <v>36124.177148254596</v>
      </c>
      <c r="BB202" s="6">
        <f t="shared" si="2725"/>
        <v>6236.4166666666797</v>
      </c>
      <c r="BC202" s="11">
        <f t="shared" si="2666"/>
        <v>36124.177148254596</v>
      </c>
      <c r="BD202" s="6">
        <f t="shared" ref="BD202:BF202" si="2726">BD201+(365/12)</f>
        <v>6236.4166666666797</v>
      </c>
      <c r="BE202" s="11">
        <f t="shared" si="2668"/>
        <v>36124.177148254596</v>
      </c>
      <c r="BF202" s="6">
        <f t="shared" si="2726"/>
        <v>6236.4166666666797</v>
      </c>
      <c r="BG202" s="11">
        <f t="shared" si="2669"/>
        <v>36124.177148254596</v>
      </c>
      <c r="BH202" s="6">
        <f t="shared" ref="BH202:BJ202" si="2727">BH201+(365/12)</f>
        <v>6236.4166666666797</v>
      </c>
      <c r="BI202" s="11">
        <f t="shared" si="2671"/>
        <v>36124.177148254596</v>
      </c>
      <c r="BJ202" s="6">
        <f t="shared" si="2727"/>
        <v>6236.4166666666797</v>
      </c>
      <c r="BK202" s="11">
        <f t="shared" si="2672"/>
        <v>36124.177148254596</v>
      </c>
      <c r="BL202" s="6">
        <f t="shared" ref="BL202:BN202" si="2728">BL201+(365/12)</f>
        <v>6236.4166666666797</v>
      </c>
      <c r="BM202" s="11">
        <f t="shared" si="2674"/>
        <v>36124.177148254596</v>
      </c>
      <c r="BN202" s="6">
        <f t="shared" si="2728"/>
        <v>6236.4166666666797</v>
      </c>
      <c r="BO202" s="11">
        <f t="shared" si="2675"/>
        <v>36124.177148254596</v>
      </c>
      <c r="BP202" s="6">
        <f t="shared" ref="BP202:BR202" si="2729">BP201+(365/12)</f>
        <v>6236.4166666666797</v>
      </c>
      <c r="BQ202" s="11">
        <f t="shared" si="2677"/>
        <v>36124.177148254596</v>
      </c>
      <c r="BR202" s="6">
        <f t="shared" si="2729"/>
        <v>6236.4166666666797</v>
      </c>
      <c r="BS202" s="11">
        <f t="shared" si="2678"/>
        <v>36124.177148254596</v>
      </c>
      <c r="BT202" s="6">
        <f t="shared" ref="BT202:BV202" si="2730">BT201+(365/12)</f>
        <v>6236.4166666666797</v>
      </c>
      <c r="BU202" s="11">
        <f t="shared" si="2680"/>
        <v>36124.177148254596</v>
      </c>
      <c r="BV202" s="6">
        <f t="shared" si="2730"/>
        <v>6236.4166666666797</v>
      </c>
      <c r="BW202" s="11">
        <f t="shared" si="2681"/>
        <v>36124.177148254596</v>
      </c>
      <c r="BX202" s="6">
        <f t="shared" si="2616"/>
        <v>6236.4166666666797</v>
      </c>
      <c r="BY202" s="11">
        <f t="shared" si="2682"/>
        <v>36124.177148254596</v>
      </c>
      <c r="BZ202" s="72">
        <f t="shared" si="2616"/>
        <v>6236.4166666666797</v>
      </c>
      <c r="CA202" s="11">
        <f t="shared" si="2683"/>
        <v>36124.177148254596</v>
      </c>
      <c r="CB202" s="4"/>
    </row>
    <row r="203" spans="1:80">
      <c r="A203" s="1" t="str">
        <f t="shared" si="1970"/>
        <v/>
      </c>
      <c r="B203" s="1">
        <f t="shared" si="2684"/>
        <v>197</v>
      </c>
      <c r="C203" s="13">
        <f t="shared" si="2699"/>
        <v>0</v>
      </c>
      <c r="D203" s="2">
        <f t="shared" si="2700"/>
        <v>0</v>
      </c>
      <c r="E203" s="15">
        <f t="shared" si="2653"/>
        <v>0</v>
      </c>
      <c r="F203" s="15">
        <f t="shared" si="2133"/>
        <v>0</v>
      </c>
      <c r="G203" s="21">
        <f t="shared" si="2134"/>
        <v>0</v>
      </c>
      <c r="H203" s="23">
        <f t="shared" si="2654"/>
        <v>197</v>
      </c>
      <c r="I203" s="19">
        <f t="shared" si="2655"/>
        <v>54571.864709548412</v>
      </c>
      <c r="J203" s="22">
        <f t="shared" si="2685"/>
        <v>54571.864709548412</v>
      </c>
      <c r="K203" s="21">
        <f t="shared" si="2686"/>
        <v>5862.8932246184941</v>
      </c>
      <c r="L203" s="15">
        <f t="shared" si="2701"/>
        <v>416.66666666666669</v>
      </c>
      <c r="M203" s="15">
        <f t="shared" si="2702"/>
        <v>83.333333333333329</v>
      </c>
      <c r="N203" s="16">
        <f t="shared" si="2703"/>
        <v>166.66666666666666</v>
      </c>
      <c r="O203" s="15">
        <f t="shared" si="2704"/>
        <v>83.333333333333329</v>
      </c>
      <c r="P203" s="7">
        <f t="shared" si="2135"/>
        <v>16271.559412864523</v>
      </c>
      <c r="Q203" s="15">
        <f t="shared" si="2656"/>
        <v>42737.070372873088</v>
      </c>
      <c r="R203" s="21">
        <f t="shared" si="2657"/>
        <v>36124.177148254596</v>
      </c>
      <c r="S203" s="4"/>
      <c r="T203" s="6">
        <f t="shared" si="2705"/>
        <v>6266.8333333333467</v>
      </c>
      <c r="U203" s="10"/>
      <c r="V203" s="6">
        <f t="shared" si="2705"/>
        <v>6266.8333333333467</v>
      </c>
      <c r="X203" s="6">
        <f t="shared" si="2705"/>
        <v>6266.8333333333467</v>
      </c>
      <c r="Z203" s="6">
        <f t="shared" si="2706"/>
        <v>6266.8333333333467</v>
      </c>
      <c r="AB203" s="6">
        <f t="shared" ref="AB203:AD203" si="2731">AB202+(365/12)</f>
        <v>6266.8333333333467</v>
      </c>
      <c r="AD203" s="6">
        <f t="shared" si="2731"/>
        <v>6266.8333333333467</v>
      </c>
      <c r="AF203" s="6">
        <f t="shared" ref="AF203:AH203" si="2732">AF202+(365/12)</f>
        <v>6266.8333333333467</v>
      </c>
      <c r="AH203" s="6">
        <f t="shared" si="2732"/>
        <v>6266.8333333333467</v>
      </c>
      <c r="AJ203" s="6">
        <f t="shared" ref="AJ203:AL203" si="2733">AJ202+(365/12)</f>
        <v>6266.8333333333467</v>
      </c>
      <c r="AL203" s="6">
        <f t="shared" si="2733"/>
        <v>6266.8333333333467</v>
      </c>
      <c r="AN203" s="6">
        <f t="shared" ref="AN203:AP203" si="2734">AN202+(365/12)</f>
        <v>6266.8333333333467</v>
      </c>
      <c r="AP203" s="6">
        <f t="shared" si="2734"/>
        <v>6266.8333333333467</v>
      </c>
      <c r="AR203" s="6">
        <f t="shared" ref="AR203:AT203" si="2735">AR202+(365/12)</f>
        <v>6266.8333333333467</v>
      </c>
      <c r="AT203" s="6">
        <f t="shared" si="2735"/>
        <v>6266.8333333333467</v>
      </c>
      <c r="AV203" s="6">
        <f t="shared" ref="AV203:AX203" si="2736">AV202+(365/12)</f>
        <v>6266.8333333333467</v>
      </c>
      <c r="AX203" s="6">
        <f t="shared" si="2736"/>
        <v>6266.8333333333467</v>
      </c>
      <c r="AZ203" s="6">
        <f t="shared" ref="AZ203:BB203" si="2737">AZ202+(365/12)</f>
        <v>6266.8333333333467</v>
      </c>
      <c r="BA203" s="11">
        <f t="shared" si="2665"/>
        <v>36124.177148254596</v>
      </c>
      <c r="BB203" s="6">
        <f t="shared" si="2737"/>
        <v>6266.8333333333467</v>
      </c>
      <c r="BC203" s="11">
        <f t="shared" si="2666"/>
        <v>36124.177148254596</v>
      </c>
      <c r="BD203" s="6">
        <f t="shared" ref="BD203:BF203" si="2738">BD202+(365/12)</f>
        <v>6266.8333333333467</v>
      </c>
      <c r="BE203" s="11">
        <f t="shared" si="2668"/>
        <v>36124.177148254596</v>
      </c>
      <c r="BF203" s="6">
        <f t="shared" si="2738"/>
        <v>6266.8333333333467</v>
      </c>
      <c r="BG203" s="11">
        <f t="shared" si="2669"/>
        <v>36124.177148254596</v>
      </c>
      <c r="BH203" s="6">
        <f t="shared" ref="BH203:BJ203" si="2739">BH202+(365/12)</f>
        <v>6266.8333333333467</v>
      </c>
      <c r="BI203" s="11">
        <f t="shared" si="2671"/>
        <v>36124.177148254596</v>
      </c>
      <c r="BJ203" s="6">
        <f t="shared" si="2739"/>
        <v>6266.8333333333467</v>
      </c>
      <c r="BK203" s="11">
        <f t="shared" si="2672"/>
        <v>36124.177148254596</v>
      </c>
      <c r="BL203" s="6">
        <f t="shared" ref="BL203:BN203" si="2740">BL202+(365/12)</f>
        <v>6266.8333333333467</v>
      </c>
      <c r="BM203" s="11">
        <f t="shared" si="2674"/>
        <v>36124.177148254596</v>
      </c>
      <c r="BN203" s="6">
        <f t="shared" si="2740"/>
        <v>6266.8333333333467</v>
      </c>
      <c r="BO203" s="11">
        <f t="shared" si="2675"/>
        <v>36124.177148254596</v>
      </c>
      <c r="BP203" s="6">
        <f t="shared" ref="BP203:BR203" si="2741">BP202+(365/12)</f>
        <v>6266.8333333333467</v>
      </c>
      <c r="BQ203" s="11">
        <f t="shared" si="2677"/>
        <v>36124.177148254596</v>
      </c>
      <c r="BR203" s="6">
        <f t="shared" si="2741"/>
        <v>6266.8333333333467</v>
      </c>
      <c r="BS203" s="11">
        <f t="shared" si="2678"/>
        <v>36124.177148254596</v>
      </c>
      <c r="BT203" s="6">
        <f t="shared" ref="BT203:BV203" si="2742">BT202+(365/12)</f>
        <v>6266.8333333333467</v>
      </c>
      <c r="BU203" s="11">
        <f t="shared" si="2680"/>
        <v>36124.177148254596</v>
      </c>
      <c r="BV203" s="6">
        <f t="shared" si="2742"/>
        <v>6266.8333333333467</v>
      </c>
      <c r="BW203" s="11">
        <f t="shared" si="2681"/>
        <v>36124.177148254596</v>
      </c>
      <c r="BX203" s="6">
        <f t="shared" si="2616"/>
        <v>6266.8333333333467</v>
      </c>
      <c r="BY203" s="11">
        <f t="shared" si="2682"/>
        <v>36124.177148254596</v>
      </c>
      <c r="BZ203" s="72">
        <f t="shared" si="2616"/>
        <v>6266.8333333333467</v>
      </c>
      <c r="CA203" s="11">
        <f t="shared" si="2683"/>
        <v>36124.177148254596</v>
      </c>
      <c r="CB203" s="4"/>
    </row>
    <row r="204" spans="1:80">
      <c r="A204" s="1" t="str">
        <f t="shared" si="1970"/>
        <v/>
      </c>
      <c r="B204" s="1">
        <f t="shared" si="2684"/>
        <v>198</v>
      </c>
      <c r="C204" s="13">
        <f t="shared" si="2699"/>
        <v>0</v>
      </c>
      <c r="D204" s="2">
        <f t="shared" si="2700"/>
        <v>0</v>
      </c>
      <c r="E204" s="15">
        <f t="shared" si="2653"/>
        <v>0</v>
      </c>
      <c r="F204" s="15">
        <f t="shared" si="2133"/>
        <v>0</v>
      </c>
      <c r="G204" s="21">
        <f t="shared" si="2134"/>
        <v>0</v>
      </c>
      <c r="H204" s="23">
        <f t="shared" si="2654"/>
        <v>198</v>
      </c>
      <c r="I204" s="19">
        <f t="shared" si="2655"/>
        <v>54571.864709548412</v>
      </c>
      <c r="J204" s="22">
        <f t="shared" si="2685"/>
        <v>54571.864709548412</v>
      </c>
      <c r="K204" s="21">
        <f t="shared" si="2686"/>
        <v>5862.8932246184941</v>
      </c>
      <c r="L204" s="15">
        <f t="shared" si="2701"/>
        <v>416.66666666666669</v>
      </c>
      <c r="M204" s="15">
        <f t="shared" si="2702"/>
        <v>83.333333333333329</v>
      </c>
      <c r="N204" s="16">
        <f t="shared" si="2703"/>
        <v>166.66666666666666</v>
      </c>
      <c r="O204" s="15">
        <f t="shared" si="2704"/>
        <v>83.333333333333329</v>
      </c>
      <c r="P204" s="7">
        <f t="shared" si="2135"/>
        <v>16271.559412864523</v>
      </c>
      <c r="Q204" s="15">
        <f t="shared" si="2656"/>
        <v>42737.070372873088</v>
      </c>
      <c r="R204" s="21">
        <f t="shared" si="2657"/>
        <v>36124.177148254596</v>
      </c>
      <c r="S204" s="4"/>
      <c r="T204" s="6">
        <f t="shared" si="2705"/>
        <v>6297.2500000000136</v>
      </c>
      <c r="U204" s="10"/>
      <c r="V204" s="6">
        <f t="shared" si="2705"/>
        <v>6297.2500000000136</v>
      </c>
      <c r="X204" s="6">
        <f t="shared" si="2705"/>
        <v>6297.2500000000136</v>
      </c>
      <c r="Z204" s="6">
        <f t="shared" si="2706"/>
        <v>6297.2500000000136</v>
      </c>
      <c r="AB204" s="6">
        <f t="shared" ref="AB204:AD204" si="2743">AB203+(365/12)</f>
        <v>6297.2500000000136</v>
      </c>
      <c r="AD204" s="6">
        <f t="shared" si="2743"/>
        <v>6297.2500000000136</v>
      </c>
      <c r="AF204" s="6">
        <f t="shared" ref="AF204:AH204" si="2744">AF203+(365/12)</f>
        <v>6297.2500000000136</v>
      </c>
      <c r="AH204" s="6">
        <f t="shared" si="2744"/>
        <v>6297.2500000000136</v>
      </c>
      <c r="AJ204" s="6">
        <f t="shared" ref="AJ204:AL204" si="2745">AJ203+(365/12)</f>
        <v>6297.2500000000136</v>
      </c>
      <c r="AL204" s="6">
        <f t="shared" si="2745"/>
        <v>6297.2500000000136</v>
      </c>
      <c r="AN204" s="6">
        <f t="shared" ref="AN204:AP204" si="2746">AN203+(365/12)</f>
        <v>6297.2500000000136</v>
      </c>
      <c r="AP204" s="6">
        <f t="shared" si="2746"/>
        <v>6297.2500000000136</v>
      </c>
      <c r="AR204" s="6">
        <f t="shared" ref="AR204:AT204" si="2747">AR203+(365/12)</f>
        <v>6297.2500000000136</v>
      </c>
      <c r="AT204" s="6">
        <f t="shared" si="2747"/>
        <v>6297.2500000000136</v>
      </c>
      <c r="AV204" s="6">
        <f t="shared" ref="AV204:AX204" si="2748">AV203+(365/12)</f>
        <v>6297.2500000000136</v>
      </c>
      <c r="AX204" s="6">
        <f t="shared" si="2748"/>
        <v>6297.2500000000136</v>
      </c>
      <c r="AZ204" s="6">
        <f t="shared" ref="AZ204:BB204" si="2749">AZ203+(365/12)</f>
        <v>6297.2500000000136</v>
      </c>
      <c r="BA204" s="11">
        <f t="shared" si="2665"/>
        <v>36124.177148254596</v>
      </c>
      <c r="BB204" s="6">
        <f t="shared" si="2749"/>
        <v>6297.2500000000136</v>
      </c>
      <c r="BC204" s="11">
        <f t="shared" si="2666"/>
        <v>36124.177148254596</v>
      </c>
      <c r="BD204" s="6">
        <f t="shared" ref="BD204:BF204" si="2750">BD203+(365/12)</f>
        <v>6297.2500000000136</v>
      </c>
      <c r="BE204" s="11">
        <f t="shared" si="2668"/>
        <v>36124.177148254596</v>
      </c>
      <c r="BF204" s="6">
        <f t="shared" si="2750"/>
        <v>6297.2500000000136</v>
      </c>
      <c r="BG204" s="11">
        <f t="shared" si="2669"/>
        <v>36124.177148254596</v>
      </c>
      <c r="BH204" s="6">
        <f t="shared" ref="BH204:BJ204" si="2751">BH203+(365/12)</f>
        <v>6297.2500000000136</v>
      </c>
      <c r="BI204" s="11">
        <f t="shared" si="2671"/>
        <v>36124.177148254596</v>
      </c>
      <c r="BJ204" s="6">
        <f t="shared" si="2751"/>
        <v>6297.2500000000136</v>
      </c>
      <c r="BK204" s="11">
        <f t="shared" si="2672"/>
        <v>36124.177148254596</v>
      </c>
      <c r="BL204" s="6">
        <f t="shared" ref="BL204:BN204" si="2752">BL203+(365/12)</f>
        <v>6297.2500000000136</v>
      </c>
      <c r="BM204" s="11">
        <f t="shared" si="2674"/>
        <v>36124.177148254596</v>
      </c>
      <c r="BN204" s="6">
        <f t="shared" si="2752"/>
        <v>6297.2500000000136</v>
      </c>
      <c r="BO204" s="11">
        <f t="shared" si="2675"/>
        <v>36124.177148254596</v>
      </c>
      <c r="BP204" s="6">
        <f t="shared" ref="BP204:BR204" si="2753">BP203+(365/12)</f>
        <v>6297.2500000000136</v>
      </c>
      <c r="BQ204" s="11">
        <f t="shared" si="2677"/>
        <v>36124.177148254596</v>
      </c>
      <c r="BR204" s="6">
        <f t="shared" si="2753"/>
        <v>6297.2500000000136</v>
      </c>
      <c r="BS204" s="11">
        <f t="shared" si="2678"/>
        <v>36124.177148254596</v>
      </c>
      <c r="BT204" s="6">
        <f t="shared" ref="BT204:BV204" si="2754">BT203+(365/12)</f>
        <v>6297.2500000000136</v>
      </c>
      <c r="BU204" s="11">
        <f t="shared" si="2680"/>
        <v>36124.177148254596</v>
      </c>
      <c r="BV204" s="6">
        <f t="shared" si="2754"/>
        <v>6297.2500000000136</v>
      </c>
      <c r="BW204" s="11">
        <f t="shared" si="2681"/>
        <v>36124.177148254596</v>
      </c>
      <c r="BX204" s="6">
        <f t="shared" si="2616"/>
        <v>6297.2500000000136</v>
      </c>
      <c r="BY204" s="11">
        <f t="shared" si="2682"/>
        <v>36124.177148254596</v>
      </c>
      <c r="BZ204" s="72">
        <f t="shared" si="2616"/>
        <v>6297.2500000000136</v>
      </c>
      <c r="CA204" s="11">
        <f t="shared" si="2683"/>
        <v>36124.177148254596</v>
      </c>
      <c r="CB204" s="4"/>
    </row>
    <row r="205" spans="1:80">
      <c r="A205" s="1" t="str">
        <f t="shared" si="1970"/>
        <v/>
      </c>
      <c r="B205" s="1">
        <f t="shared" si="2684"/>
        <v>199</v>
      </c>
      <c r="C205" s="13">
        <f t="shared" si="2699"/>
        <v>0</v>
      </c>
      <c r="D205" s="2">
        <f t="shared" si="2700"/>
        <v>0</v>
      </c>
      <c r="E205" s="15">
        <f t="shared" si="2653"/>
        <v>0</v>
      </c>
      <c r="F205" s="15">
        <f t="shared" si="2133"/>
        <v>0</v>
      </c>
      <c r="G205" s="21">
        <f t="shared" si="2134"/>
        <v>0</v>
      </c>
      <c r="H205" s="23">
        <f t="shared" si="2654"/>
        <v>199</v>
      </c>
      <c r="I205" s="19">
        <f t="shared" si="2655"/>
        <v>54571.864709548412</v>
      </c>
      <c r="J205" s="22">
        <f t="shared" si="2685"/>
        <v>54571.864709548412</v>
      </c>
      <c r="K205" s="21">
        <f t="shared" si="2686"/>
        <v>5862.8932246184941</v>
      </c>
      <c r="L205" s="15">
        <f t="shared" si="2701"/>
        <v>416.66666666666669</v>
      </c>
      <c r="M205" s="15">
        <f t="shared" si="2702"/>
        <v>83.333333333333329</v>
      </c>
      <c r="N205" s="16">
        <f t="shared" si="2703"/>
        <v>166.66666666666666</v>
      </c>
      <c r="O205" s="15">
        <f t="shared" si="2704"/>
        <v>83.333333333333329</v>
      </c>
      <c r="P205" s="7">
        <f t="shared" si="2135"/>
        <v>16271.559412864523</v>
      </c>
      <c r="Q205" s="15">
        <f t="shared" si="2656"/>
        <v>42737.070372873088</v>
      </c>
      <c r="R205" s="21">
        <f t="shared" si="2657"/>
        <v>36124.177148254596</v>
      </c>
      <c r="S205" s="4"/>
      <c r="T205" s="6">
        <f t="shared" si="2705"/>
        <v>6327.6666666666806</v>
      </c>
      <c r="U205" s="10"/>
      <c r="V205" s="6">
        <f t="shared" si="2705"/>
        <v>6327.6666666666806</v>
      </c>
      <c r="X205" s="6">
        <f t="shared" si="2705"/>
        <v>6327.6666666666806</v>
      </c>
      <c r="Z205" s="6">
        <f t="shared" si="2706"/>
        <v>6327.6666666666806</v>
      </c>
      <c r="AB205" s="6">
        <f t="shared" ref="AB205:AD205" si="2755">AB204+(365/12)</f>
        <v>6327.6666666666806</v>
      </c>
      <c r="AD205" s="6">
        <f t="shared" si="2755"/>
        <v>6327.6666666666806</v>
      </c>
      <c r="AF205" s="6">
        <f t="shared" ref="AF205:AH205" si="2756">AF204+(365/12)</f>
        <v>6327.6666666666806</v>
      </c>
      <c r="AH205" s="6">
        <f t="shared" si="2756"/>
        <v>6327.6666666666806</v>
      </c>
      <c r="AJ205" s="6">
        <f t="shared" ref="AJ205:AL205" si="2757">AJ204+(365/12)</f>
        <v>6327.6666666666806</v>
      </c>
      <c r="AL205" s="6">
        <f t="shared" si="2757"/>
        <v>6327.6666666666806</v>
      </c>
      <c r="AN205" s="6">
        <f t="shared" ref="AN205:AP205" si="2758">AN204+(365/12)</f>
        <v>6327.6666666666806</v>
      </c>
      <c r="AP205" s="6">
        <f t="shared" si="2758"/>
        <v>6327.6666666666806</v>
      </c>
      <c r="AR205" s="6">
        <f t="shared" ref="AR205:AT205" si="2759">AR204+(365/12)</f>
        <v>6327.6666666666806</v>
      </c>
      <c r="AT205" s="6">
        <f t="shared" si="2759"/>
        <v>6327.6666666666806</v>
      </c>
      <c r="AV205" s="6">
        <f t="shared" ref="AV205:AX205" si="2760">AV204+(365/12)</f>
        <v>6327.6666666666806</v>
      </c>
      <c r="AX205" s="6">
        <f t="shared" si="2760"/>
        <v>6327.6666666666806</v>
      </c>
      <c r="AZ205" s="6">
        <f t="shared" ref="AZ205:BB205" si="2761">AZ204+(365/12)</f>
        <v>6327.6666666666806</v>
      </c>
      <c r="BA205" s="11">
        <f t="shared" si="2665"/>
        <v>36124.177148254596</v>
      </c>
      <c r="BB205" s="6">
        <f t="shared" si="2761"/>
        <v>6327.6666666666806</v>
      </c>
      <c r="BC205" s="11">
        <f t="shared" si="2666"/>
        <v>36124.177148254596</v>
      </c>
      <c r="BD205" s="6">
        <f t="shared" ref="BD205:BF205" si="2762">BD204+(365/12)</f>
        <v>6327.6666666666806</v>
      </c>
      <c r="BE205" s="11">
        <f t="shared" si="2668"/>
        <v>36124.177148254596</v>
      </c>
      <c r="BF205" s="6">
        <f t="shared" si="2762"/>
        <v>6327.6666666666806</v>
      </c>
      <c r="BG205" s="11">
        <f t="shared" si="2669"/>
        <v>36124.177148254596</v>
      </c>
      <c r="BH205" s="6">
        <f t="shared" ref="BH205:BJ205" si="2763">BH204+(365/12)</f>
        <v>6327.6666666666806</v>
      </c>
      <c r="BI205" s="11">
        <f t="shared" si="2671"/>
        <v>36124.177148254596</v>
      </c>
      <c r="BJ205" s="6">
        <f t="shared" si="2763"/>
        <v>6327.6666666666806</v>
      </c>
      <c r="BK205" s="11">
        <f t="shared" si="2672"/>
        <v>36124.177148254596</v>
      </c>
      <c r="BL205" s="6">
        <f t="shared" ref="BL205:BN205" si="2764">BL204+(365/12)</f>
        <v>6327.6666666666806</v>
      </c>
      <c r="BM205" s="11">
        <f t="shared" si="2674"/>
        <v>36124.177148254596</v>
      </c>
      <c r="BN205" s="6">
        <f t="shared" si="2764"/>
        <v>6327.6666666666806</v>
      </c>
      <c r="BO205" s="11">
        <f t="shared" si="2675"/>
        <v>36124.177148254596</v>
      </c>
      <c r="BP205" s="6">
        <f t="shared" ref="BP205:BR205" si="2765">BP204+(365/12)</f>
        <v>6327.6666666666806</v>
      </c>
      <c r="BQ205" s="11">
        <f t="shared" si="2677"/>
        <v>36124.177148254596</v>
      </c>
      <c r="BR205" s="6">
        <f t="shared" si="2765"/>
        <v>6327.6666666666806</v>
      </c>
      <c r="BS205" s="11">
        <f t="shared" si="2678"/>
        <v>36124.177148254596</v>
      </c>
      <c r="BT205" s="6">
        <f t="shared" ref="BT205:BV205" si="2766">BT204+(365/12)</f>
        <v>6327.6666666666806</v>
      </c>
      <c r="BU205" s="11">
        <f t="shared" si="2680"/>
        <v>36124.177148254596</v>
      </c>
      <c r="BV205" s="6">
        <f t="shared" si="2766"/>
        <v>6327.6666666666806</v>
      </c>
      <c r="BW205" s="11">
        <f t="shared" si="2681"/>
        <v>36124.177148254596</v>
      </c>
      <c r="BX205" s="6">
        <f t="shared" si="2616"/>
        <v>6327.6666666666806</v>
      </c>
      <c r="BY205" s="11">
        <f t="shared" si="2682"/>
        <v>36124.177148254596</v>
      </c>
      <c r="BZ205" s="72">
        <f t="shared" si="2616"/>
        <v>6327.6666666666806</v>
      </c>
      <c r="CA205" s="11">
        <f t="shared" si="2683"/>
        <v>36124.177148254596</v>
      </c>
      <c r="CB205" s="4"/>
    </row>
    <row r="206" spans="1:80">
      <c r="A206" s="1" t="str">
        <f t="shared" si="1970"/>
        <v/>
      </c>
      <c r="B206" s="1">
        <f t="shared" si="2684"/>
        <v>200</v>
      </c>
      <c r="C206" s="13">
        <f t="shared" si="2699"/>
        <v>0</v>
      </c>
      <c r="D206" s="2">
        <f t="shared" si="2700"/>
        <v>0</v>
      </c>
      <c r="E206" s="15">
        <f t="shared" si="2653"/>
        <v>0</v>
      </c>
      <c r="F206" s="15">
        <f t="shared" si="2133"/>
        <v>0</v>
      </c>
      <c r="G206" s="21">
        <f t="shared" si="2134"/>
        <v>0</v>
      </c>
      <c r="H206" s="23">
        <f t="shared" si="2654"/>
        <v>200</v>
      </c>
      <c r="I206" s="19">
        <f t="shared" si="2655"/>
        <v>54571.864709548412</v>
      </c>
      <c r="J206" s="22">
        <f t="shared" si="2685"/>
        <v>54571.864709548412</v>
      </c>
      <c r="K206" s="21">
        <f t="shared" si="2686"/>
        <v>5862.8932246184941</v>
      </c>
      <c r="L206" s="15">
        <f t="shared" si="2701"/>
        <v>416.66666666666669</v>
      </c>
      <c r="M206" s="15">
        <f t="shared" si="2702"/>
        <v>83.333333333333329</v>
      </c>
      <c r="N206" s="16">
        <f t="shared" si="2703"/>
        <v>166.66666666666666</v>
      </c>
      <c r="O206" s="15">
        <f t="shared" si="2704"/>
        <v>83.333333333333329</v>
      </c>
      <c r="P206" s="7">
        <f t="shared" si="2135"/>
        <v>16271.559412864523</v>
      </c>
      <c r="Q206" s="15">
        <f t="shared" si="2656"/>
        <v>42737.070372873088</v>
      </c>
      <c r="R206" s="21">
        <f t="shared" si="2657"/>
        <v>36124.177148254596</v>
      </c>
      <c r="S206" s="4"/>
      <c r="T206" s="6">
        <f t="shared" si="2705"/>
        <v>6358.0833333333476</v>
      </c>
      <c r="U206" s="10"/>
      <c r="V206" s="6">
        <f t="shared" si="2705"/>
        <v>6358.0833333333476</v>
      </c>
      <c r="X206" s="6">
        <f t="shared" si="2705"/>
        <v>6358.0833333333476</v>
      </c>
      <c r="Z206" s="6">
        <f t="shared" si="2706"/>
        <v>6358.0833333333476</v>
      </c>
      <c r="AB206" s="6">
        <f t="shared" ref="AB206:AD206" si="2767">AB205+(365/12)</f>
        <v>6358.0833333333476</v>
      </c>
      <c r="AD206" s="6">
        <f t="shared" si="2767"/>
        <v>6358.0833333333476</v>
      </c>
      <c r="AF206" s="6">
        <f t="shared" ref="AF206:AH206" si="2768">AF205+(365/12)</f>
        <v>6358.0833333333476</v>
      </c>
      <c r="AH206" s="6">
        <f t="shared" si="2768"/>
        <v>6358.0833333333476</v>
      </c>
      <c r="AJ206" s="6">
        <f t="shared" ref="AJ206:AL206" si="2769">AJ205+(365/12)</f>
        <v>6358.0833333333476</v>
      </c>
      <c r="AL206" s="6">
        <f t="shared" si="2769"/>
        <v>6358.0833333333476</v>
      </c>
      <c r="AN206" s="6">
        <f t="shared" ref="AN206:AP206" si="2770">AN205+(365/12)</f>
        <v>6358.0833333333476</v>
      </c>
      <c r="AP206" s="6">
        <f t="shared" si="2770"/>
        <v>6358.0833333333476</v>
      </c>
      <c r="AR206" s="6">
        <f t="shared" ref="AR206:AT206" si="2771">AR205+(365/12)</f>
        <v>6358.0833333333476</v>
      </c>
      <c r="AT206" s="6">
        <f t="shared" si="2771"/>
        <v>6358.0833333333476</v>
      </c>
      <c r="AV206" s="6">
        <f t="shared" ref="AV206:AX206" si="2772">AV205+(365/12)</f>
        <v>6358.0833333333476</v>
      </c>
      <c r="AX206" s="6">
        <f t="shared" si="2772"/>
        <v>6358.0833333333476</v>
      </c>
      <c r="AZ206" s="6">
        <f t="shared" ref="AZ206:BB206" si="2773">AZ205+(365/12)</f>
        <v>6358.0833333333476</v>
      </c>
      <c r="BA206" s="11">
        <f t="shared" si="2665"/>
        <v>36124.177148254596</v>
      </c>
      <c r="BB206" s="6">
        <f t="shared" si="2773"/>
        <v>6358.0833333333476</v>
      </c>
      <c r="BC206" s="11">
        <f t="shared" si="2666"/>
        <v>36124.177148254596</v>
      </c>
      <c r="BD206" s="6">
        <f t="shared" ref="BD206:BF206" si="2774">BD205+(365/12)</f>
        <v>6358.0833333333476</v>
      </c>
      <c r="BE206" s="11">
        <f t="shared" si="2668"/>
        <v>36124.177148254596</v>
      </c>
      <c r="BF206" s="6">
        <f t="shared" si="2774"/>
        <v>6358.0833333333476</v>
      </c>
      <c r="BG206" s="11">
        <f t="shared" si="2669"/>
        <v>36124.177148254596</v>
      </c>
      <c r="BH206" s="6">
        <f t="shared" ref="BH206:BJ206" si="2775">BH205+(365/12)</f>
        <v>6358.0833333333476</v>
      </c>
      <c r="BI206" s="11">
        <f t="shared" si="2671"/>
        <v>36124.177148254596</v>
      </c>
      <c r="BJ206" s="6">
        <f t="shared" si="2775"/>
        <v>6358.0833333333476</v>
      </c>
      <c r="BK206" s="11">
        <f t="shared" si="2672"/>
        <v>36124.177148254596</v>
      </c>
      <c r="BL206" s="6">
        <f t="shared" ref="BL206:BN206" si="2776">BL205+(365/12)</f>
        <v>6358.0833333333476</v>
      </c>
      <c r="BM206" s="11">
        <f t="shared" si="2674"/>
        <v>36124.177148254596</v>
      </c>
      <c r="BN206" s="6">
        <f t="shared" si="2776"/>
        <v>6358.0833333333476</v>
      </c>
      <c r="BO206" s="11">
        <f t="shared" si="2675"/>
        <v>36124.177148254596</v>
      </c>
      <c r="BP206" s="6">
        <f t="shared" ref="BP206:BR206" si="2777">BP205+(365/12)</f>
        <v>6358.0833333333476</v>
      </c>
      <c r="BQ206" s="11">
        <f t="shared" si="2677"/>
        <v>36124.177148254596</v>
      </c>
      <c r="BR206" s="6">
        <f t="shared" si="2777"/>
        <v>6358.0833333333476</v>
      </c>
      <c r="BS206" s="11">
        <f t="shared" si="2678"/>
        <v>36124.177148254596</v>
      </c>
      <c r="BT206" s="6">
        <f t="shared" ref="BT206:BV206" si="2778">BT205+(365/12)</f>
        <v>6358.0833333333476</v>
      </c>
      <c r="BU206" s="11">
        <f t="shared" si="2680"/>
        <v>36124.177148254596</v>
      </c>
      <c r="BV206" s="6">
        <f t="shared" si="2778"/>
        <v>6358.0833333333476</v>
      </c>
      <c r="BW206" s="11">
        <f t="shared" si="2681"/>
        <v>36124.177148254596</v>
      </c>
      <c r="BX206" s="6">
        <f t="shared" si="2616"/>
        <v>6358.0833333333476</v>
      </c>
      <c r="BY206" s="11">
        <f t="shared" si="2682"/>
        <v>36124.177148254596</v>
      </c>
      <c r="BZ206" s="72">
        <f t="shared" si="2616"/>
        <v>6358.0833333333476</v>
      </c>
      <c r="CA206" s="11">
        <f t="shared" si="2683"/>
        <v>36124.177148254596</v>
      </c>
      <c r="CB206" s="4"/>
    </row>
    <row r="207" spans="1:80">
      <c r="A207" s="1" t="str">
        <f t="shared" si="1970"/>
        <v/>
      </c>
      <c r="B207" s="1">
        <f t="shared" si="2684"/>
        <v>201</v>
      </c>
      <c r="C207" s="13">
        <f t="shared" si="2699"/>
        <v>0</v>
      </c>
      <c r="D207" s="2">
        <f t="shared" si="2700"/>
        <v>0</v>
      </c>
      <c r="E207" s="15">
        <f t="shared" si="2653"/>
        <v>0</v>
      </c>
      <c r="F207" s="15">
        <f t="shared" si="2133"/>
        <v>0</v>
      </c>
      <c r="G207" s="21">
        <f t="shared" si="2134"/>
        <v>0</v>
      </c>
      <c r="H207" s="23">
        <f t="shared" si="2654"/>
        <v>201</v>
      </c>
      <c r="I207" s="19">
        <f t="shared" si="2655"/>
        <v>54571.864709548412</v>
      </c>
      <c r="J207" s="22">
        <f t="shared" si="2685"/>
        <v>54571.864709548412</v>
      </c>
      <c r="K207" s="21">
        <f t="shared" si="2686"/>
        <v>5862.8932246184941</v>
      </c>
      <c r="L207" s="15">
        <f t="shared" si="2701"/>
        <v>416.66666666666669</v>
      </c>
      <c r="M207" s="15">
        <f t="shared" si="2702"/>
        <v>83.333333333333329</v>
      </c>
      <c r="N207" s="16">
        <f t="shared" si="2703"/>
        <v>166.66666666666666</v>
      </c>
      <c r="O207" s="15">
        <f t="shared" si="2704"/>
        <v>83.333333333333329</v>
      </c>
      <c r="P207" s="7">
        <f t="shared" si="2135"/>
        <v>16271.559412864523</v>
      </c>
      <c r="Q207" s="15">
        <f t="shared" si="2656"/>
        <v>42737.070372873088</v>
      </c>
      <c r="R207" s="21">
        <f t="shared" si="2657"/>
        <v>36124.177148254596</v>
      </c>
      <c r="S207" s="4"/>
      <c r="T207" s="6">
        <f t="shared" si="2705"/>
        <v>6388.5000000000146</v>
      </c>
      <c r="U207" s="10"/>
      <c r="V207" s="6">
        <f t="shared" si="2705"/>
        <v>6388.5000000000146</v>
      </c>
      <c r="X207" s="6">
        <f t="shared" si="2705"/>
        <v>6388.5000000000146</v>
      </c>
      <c r="Z207" s="6">
        <f t="shared" si="2706"/>
        <v>6388.5000000000146</v>
      </c>
      <c r="AB207" s="6">
        <f t="shared" ref="AB207:AD207" si="2779">AB206+(365/12)</f>
        <v>6388.5000000000146</v>
      </c>
      <c r="AD207" s="6">
        <f t="shared" si="2779"/>
        <v>6388.5000000000146</v>
      </c>
      <c r="AF207" s="6">
        <f t="shared" ref="AF207:AH207" si="2780">AF206+(365/12)</f>
        <v>6388.5000000000146</v>
      </c>
      <c r="AH207" s="6">
        <f t="shared" si="2780"/>
        <v>6388.5000000000146</v>
      </c>
      <c r="AJ207" s="6">
        <f t="shared" ref="AJ207:AL207" si="2781">AJ206+(365/12)</f>
        <v>6388.5000000000146</v>
      </c>
      <c r="AL207" s="6">
        <f t="shared" si="2781"/>
        <v>6388.5000000000146</v>
      </c>
      <c r="AN207" s="6">
        <f t="shared" ref="AN207:AP207" si="2782">AN206+(365/12)</f>
        <v>6388.5000000000146</v>
      </c>
      <c r="AP207" s="6">
        <f t="shared" si="2782"/>
        <v>6388.5000000000146</v>
      </c>
      <c r="AR207" s="6">
        <f t="shared" ref="AR207:AT207" si="2783">AR206+(365/12)</f>
        <v>6388.5000000000146</v>
      </c>
      <c r="AT207" s="6">
        <f t="shared" si="2783"/>
        <v>6388.5000000000146</v>
      </c>
      <c r="AV207" s="6">
        <f t="shared" ref="AV207:AX207" si="2784">AV206+(365/12)</f>
        <v>6388.5000000000146</v>
      </c>
      <c r="AX207" s="6">
        <f t="shared" si="2784"/>
        <v>6388.5000000000146</v>
      </c>
      <c r="AZ207" s="6">
        <f t="shared" ref="AZ207:BB207" si="2785">AZ206+(365/12)</f>
        <v>6388.5000000000146</v>
      </c>
      <c r="BA207" s="11">
        <f t="shared" si="2665"/>
        <v>36124.177148254596</v>
      </c>
      <c r="BB207" s="6">
        <f t="shared" si="2785"/>
        <v>6388.5000000000146</v>
      </c>
      <c r="BC207" s="11">
        <f t="shared" si="2666"/>
        <v>36124.177148254596</v>
      </c>
      <c r="BD207" s="6">
        <f t="shared" ref="BD207:BF207" si="2786">BD206+(365/12)</f>
        <v>6388.5000000000146</v>
      </c>
      <c r="BE207" s="11">
        <f t="shared" si="2668"/>
        <v>36124.177148254596</v>
      </c>
      <c r="BF207" s="6">
        <f t="shared" si="2786"/>
        <v>6388.5000000000146</v>
      </c>
      <c r="BG207" s="11">
        <f t="shared" si="2669"/>
        <v>36124.177148254596</v>
      </c>
      <c r="BH207" s="6">
        <f t="shared" ref="BH207:BJ207" si="2787">BH206+(365/12)</f>
        <v>6388.5000000000146</v>
      </c>
      <c r="BI207" s="11">
        <f t="shared" si="2671"/>
        <v>36124.177148254596</v>
      </c>
      <c r="BJ207" s="6">
        <f t="shared" si="2787"/>
        <v>6388.5000000000146</v>
      </c>
      <c r="BK207" s="11">
        <f t="shared" si="2672"/>
        <v>36124.177148254596</v>
      </c>
      <c r="BL207" s="6">
        <f t="shared" ref="BL207:BN207" si="2788">BL206+(365/12)</f>
        <v>6388.5000000000146</v>
      </c>
      <c r="BM207" s="11">
        <f t="shared" si="2674"/>
        <v>36124.177148254596</v>
      </c>
      <c r="BN207" s="6">
        <f t="shared" si="2788"/>
        <v>6388.5000000000146</v>
      </c>
      <c r="BO207" s="11">
        <f t="shared" si="2675"/>
        <v>36124.177148254596</v>
      </c>
      <c r="BP207" s="6">
        <f t="shared" ref="BP207:BR207" si="2789">BP206+(365/12)</f>
        <v>6388.5000000000146</v>
      </c>
      <c r="BQ207" s="11">
        <f t="shared" si="2677"/>
        <v>36124.177148254596</v>
      </c>
      <c r="BR207" s="6">
        <f t="shared" si="2789"/>
        <v>6388.5000000000146</v>
      </c>
      <c r="BS207" s="11">
        <f t="shared" si="2678"/>
        <v>36124.177148254596</v>
      </c>
      <c r="BT207" s="6">
        <f t="shared" ref="BT207:BV207" si="2790">BT206+(365/12)</f>
        <v>6388.5000000000146</v>
      </c>
      <c r="BU207" s="11">
        <f t="shared" si="2680"/>
        <v>36124.177148254596</v>
      </c>
      <c r="BV207" s="6">
        <f t="shared" si="2790"/>
        <v>6388.5000000000146</v>
      </c>
      <c r="BW207" s="11">
        <f t="shared" si="2681"/>
        <v>36124.177148254596</v>
      </c>
      <c r="BX207" s="6">
        <f t="shared" si="2616"/>
        <v>6388.5000000000146</v>
      </c>
      <c r="BY207" s="11">
        <f t="shared" si="2682"/>
        <v>36124.177148254596</v>
      </c>
      <c r="BZ207" s="72">
        <f t="shared" si="2616"/>
        <v>6388.5000000000146</v>
      </c>
      <c r="CA207" s="11">
        <f t="shared" si="2683"/>
        <v>36124.177148254596</v>
      </c>
      <c r="CB207" s="4"/>
    </row>
    <row r="208" spans="1:80">
      <c r="A208" s="1" t="str">
        <f t="shared" si="1970"/>
        <v/>
      </c>
      <c r="B208" s="1">
        <f t="shared" si="2684"/>
        <v>202</v>
      </c>
      <c r="C208" s="13">
        <f t="shared" si="2699"/>
        <v>0</v>
      </c>
      <c r="D208" s="2">
        <f t="shared" si="2700"/>
        <v>0</v>
      </c>
      <c r="E208" s="15">
        <f t="shared" si="2653"/>
        <v>0</v>
      </c>
      <c r="F208" s="15">
        <f t="shared" si="2133"/>
        <v>0</v>
      </c>
      <c r="G208" s="21">
        <f t="shared" si="2134"/>
        <v>0</v>
      </c>
      <c r="H208" s="23">
        <f t="shared" si="2654"/>
        <v>202</v>
      </c>
      <c r="I208" s="19">
        <f t="shared" si="2655"/>
        <v>54571.864709548412</v>
      </c>
      <c r="J208" s="22">
        <f t="shared" si="2685"/>
        <v>54571.864709548412</v>
      </c>
      <c r="K208" s="21">
        <f t="shared" si="2686"/>
        <v>5862.8932246184941</v>
      </c>
      <c r="L208" s="15">
        <f t="shared" si="2701"/>
        <v>416.66666666666669</v>
      </c>
      <c r="M208" s="15">
        <f t="shared" si="2702"/>
        <v>83.333333333333329</v>
      </c>
      <c r="N208" s="16">
        <f t="shared" si="2703"/>
        <v>166.66666666666666</v>
      </c>
      <c r="O208" s="15">
        <f t="shared" si="2704"/>
        <v>83.333333333333329</v>
      </c>
      <c r="P208" s="7">
        <f t="shared" si="2135"/>
        <v>16271.559412864523</v>
      </c>
      <c r="Q208" s="15">
        <f t="shared" si="2656"/>
        <v>42737.070372873088</v>
      </c>
      <c r="R208" s="21">
        <f t="shared" si="2657"/>
        <v>36124.177148254596</v>
      </c>
      <c r="S208" s="4"/>
      <c r="T208" s="6">
        <f t="shared" si="2705"/>
        <v>6418.9166666666815</v>
      </c>
      <c r="U208" s="10"/>
      <c r="V208" s="6">
        <f t="shared" si="2705"/>
        <v>6418.9166666666815</v>
      </c>
      <c r="X208" s="6">
        <f t="shared" si="2705"/>
        <v>6418.9166666666815</v>
      </c>
      <c r="Z208" s="6">
        <f t="shared" si="2706"/>
        <v>6418.9166666666815</v>
      </c>
      <c r="AB208" s="6">
        <f t="shared" ref="AB208:AD208" si="2791">AB207+(365/12)</f>
        <v>6418.9166666666815</v>
      </c>
      <c r="AD208" s="6">
        <f t="shared" si="2791"/>
        <v>6418.9166666666815</v>
      </c>
      <c r="AF208" s="6">
        <f t="shared" ref="AF208:AH208" si="2792">AF207+(365/12)</f>
        <v>6418.9166666666815</v>
      </c>
      <c r="AH208" s="6">
        <f t="shared" si="2792"/>
        <v>6418.9166666666815</v>
      </c>
      <c r="AJ208" s="6">
        <f t="shared" ref="AJ208:AL208" si="2793">AJ207+(365/12)</f>
        <v>6418.9166666666815</v>
      </c>
      <c r="AL208" s="6">
        <f t="shared" si="2793"/>
        <v>6418.9166666666815</v>
      </c>
      <c r="AN208" s="6">
        <f t="shared" ref="AN208:AP208" si="2794">AN207+(365/12)</f>
        <v>6418.9166666666815</v>
      </c>
      <c r="AP208" s="6">
        <f t="shared" si="2794"/>
        <v>6418.9166666666815</v>
      </c>
      <c r="AR208" s="6">
        <f t="shared" ref="AR208:AT208" si="2795">AR207+(365/12)</f>
        <v>6418.9166666666815</v>
      </c>
      <c r="AT208" s="6">
        <f t="shared" si="2795"/>
        <v>6418.9166666666815</v>
      </c>
      <c r="AV208" s="6">
        <f t="shared" ref="AV208:AX208" si="2796">AV207+(365/12)</f>
        <v>6418.9166666666815</v>
      </c>
      <c r="AX208" s="6">
        <f t="shared" si="2796"/>
        <v>6418.9166666666815</v>
      </c>
      <c r="AZ208" s="6">
        <f t="shared" ref="AZ208:BB208" si="2797">AZ207+(365/12)</f>
        <v>6418.9166666666815</v>
      </c>
      <c r="BA208" s="11">
        <f t="shared" si="2665"/>
        <v>36124.177148254596</v>
      </c>
      <c r="BB208" s="6">
        <f t="shared" si="2797"/>
        <v>6418.9166666666815</v>
      </c>
      <c r="BC208" s="11">
        <f t="shared" si="2666"/>
        <v>36124.177148254596</v>
      </c>
      <c r="BD208" s="6">
        <f t="shared" ref="BD208:BF208" si="2798">BD207+(365/12)</f>
        <v>6418.9166666666815</v>
      </c>
      <c r="BE208" s="11">
        <f t="shared" si="2668"/>
        <v>36124.177148254596</v>
      </c>
      <c r="BF208" s="6">
        <f t="shared" si="2798"/>
        <v>6418.9166666666815</v>
      </c>
      <c r="BG208" s="11">
        <f t="shared" si="2669"/>
        <v>36124.177148254596</v>
      </c>
      <c r="BH208" s="6">
        <f t="shared" ref="BH208:BJ208" si="2799">BH207+(365/12)</f>
        <v>6418.9166666666815</v>
      </c>
      <c r="BI208" s="11">
        <f t="shared" si="2671"/>
        <v>36124.177148254596</v>
      </c>
      <c r="BJ208" s="6">
        <f t="shared" si="2799"/>
        <v>6418.9166666666815</v>
      </c>
      <c r="BK208" s="11">
        <f t="shared" si="2672"/>
        <v>36124.177148254596</v>
      </c>
      <c r="BL208" s="6">
        <f t="shared" ref="BL208:BN208" si="2800">BL207+(365/12)</f>
        <v>6418.9166666666815</v>
      </c>
      <c r="BM208" s="11">
        <f t="shared" si="2674"/>
        <v>36124.177148254596</v>
      </c>
      <c r="BN208" s="6">
        <f t="shared" si="2800"/>
        <v>6418.9166666666815</v>
      </c>
      <c r="BO208" s="11">
        <f t="shared" si="2675"/>
        <v>36124.177148254596</v>
      </c>
      <c r="BP208" s="6">
        <f t="shared" ref="BP208:BR208" si="2801">BP207+(365/12)</f>
        <v>6418.9166666666815</v>
      </c>
      <c r="BQ208" s="11">
        <f t="shared" si="2677"/>
        <v>36124.177148254596</v>
      </c>
      <c r="BR208" s="6">
        <f t="shared" si="2801"/>
        <v>6418.9166666666815</v>
      </c>
      <c r="BS208" s="11">
        <f t="shared" si="2678"/>
        <v>36124.177148254596</v>
      </c>
      <c r="BT208" s="6">
        <f t="shared" ref="BT208:BV208" si="2802">BT207+(365/12)</f>
        <v>6418.9166666666815</v>
      </c>
      <c r="BU208" s="11">
        <f t="shared" si="2680"/>
        <v>36124.177148254596</v>
      </c>
      <c r="BV208" s="6">
        <f t="shared" si="2802"/>
        <v>6418.9166666666815</v>
      </c>
      <c r="BW208" s="11">
        <f t="shared" si="2681"/>
        <v>36124.177148254596</v>
      </c>
      <c r="BX208" s="6">
        <f t="shared" si="2616"/>
        <v>6418.9166666666815</v>
      </c>
      <c r="BY208" s="11">
        <f t="shared" si="2682"/>
        <v>36124.177148254596</v>
      </c>
      <c r="BZ208" s="72">
        <f t="shared" si="2616"/>
        <v>6418.9166666666815</v>
      </c>
      <c r="CA208" s="11">
        <f t="shared" si="2683"/>
        <v>36124.177148254596</v>
      </c>
      <c r="CB208" s="4"/>
    </row>
    <row r="209" spans="1:80">
      <c r="A209" s="1" t="str">
        <f t="shared" si="1970"/>
        <v/>
      </c>
      <c r="B209" s="1">
        <f t="shared" si="2684"/>
        <v>203</v>
      </c>
      <c r="C209" s="13">
        <f t="shared" si="2699"/>
        <v>0</v>
      </c>
      <c r="D209" s="2">
        <f t="shared" si="2700"/>
        <v>0</v>
      </c>
      <c r="E209" s="15">
        <f t="shared" si="2653"/>
        <v>0</v>
      </c>
      <c r="F209" s="15">
        <f t="shared" si="2133"/>
        <v>0</v>
      </c>
      <c r="G209" s="21">
        <f t="shared" si="2134"/>
        <v>0</v>
      </c>
      <c r="H209" s="23">
        <f t="shared" si="2654"/>
        <v>203</v>
      </c>
      <c r="I209" s="19">
        <f t="shared" si="2655"/>
        <v>54571.864709548412</v>
      </c>
      <c r="J209" s="22">
        <f t="shared" si="2685"/>
        <v>54571.864709548412</v>
      </c>
      <c r="K209" s="21">
        <f t="shared" si="2686"/>
        <v>5862.8932246184941</v>
      </c>
      <c r="L209" s="15">
        <f t="shared" si="2701"/>
        <v>416.66666666666669</v>
      </c>
      <c r="M209" s="15">
        <f t="shared" si="2702"/>
        <v>83.333333333333329</v>
      </c>
      <c r="N209" s="16">
        <f t="shared" si="2703"/>
        <v>166.66666666666666</v>
      </c>
      <c r="O209" s="15">
        <f t="shared" si="2704"/>
        <v>83.333333333333329</v>
      </c>
      <c r="P209" s="7">
        <f t="shared" si="2135"/>
        <v>16271.559412864523</v>
      </c>
      <c r="Q209" s="15">
        <f t="shared" si="2656"/>
        <v>42737.070372873088</v>
      </c>
      <c r="R209" s="21">
        <f t="shared" si="2657"/>
        <v>36124.177148254596</v>
      </c>
      <c r="S209" s="4"/>
      <c r="T209" s="6">
        <f t="shared" si="2705"/>
        <v>6449.3333333333485</v>
      </c>
      <c r="U209" s="10"/>
      <c r="V209" s="6">
        <f t="shared" si="2705"/>
        <v>6449.3333333333485</v>
      </c>
      <c r="X209" s="6">
        <f t="shared" si="2705"/>
        <v>6449.3333333333485</v>
      </c>
      <c r="Z209" s="6">
        <f t="shared" si="2706"/>
        <v>6449.3333333333485</v>
      </c>
      <c r="AB209" s="6">
        <f t="shared" ref="AB209:AD209" si="2803">AB208+(365/12)</f>
        <v>6449.3333333333485</v>
      </c>
      <c r="AD209" s="6">
        <f t="shared" si="2803"/>
        <v>6449.3333333333485</v>
      </c>
      <c r="AF209" s="6">
        <f t="shared" ref="AF209:AH209" si="2804">AF208+(365/12)</f>
        <v>6449.3333333333485</v>
      </c>
      <c r="AH209" s="6">
        <f t="shared" si="2804"/>
        <v>6449.3333333333485</v>
      </c>
      <c r="AJ209" s="6">
        <f t="shared" ref="AJ209:AL209" si="2805">AJ208+(365/12)</f>
        <v>6449.3333333333485</v>
      </c>
      <c r="AL209" s="6">
        <f t="shared" si="2805"/>
        <v>6449.3333333333485</v>
      </c>
      <c r="AN209" s="6">
        <f t="shared" ref="AN209:AP209" si="2806">AN208+(365/12)</f>
        <v>6449.3333333333485</v>
      </c>
      <c r="AP209" s="6">
        <f t="shared" si="2806"/>
        <v>6449.3333333333485</v>
      </c>
      <c r="AR209" s="6">
        <f t="shared" ref="AR209:AT209" si="2807">AR208+(365/12)</f>
        <v>6449.3333333333485</v>
      </c>
      <c r="AT209" s="6">
        <f t="shared" si="2807"/>
        <v>6449.3333333333485</v>
      </c>
      <c r="AV209" s="6">
        <f t="shared" ref="AV209:AX209" si="2808">AV208+(365/12)</f>
        <v>6449.3333333333485</v>
      </c>
      <c r="AX209" s="6">
        <f t="shared" si="2808"/>
        <v>6449.3333333333485</v>
      </c>
      <c r="AZ209" s="6">
        <f t="shared" ref="AZ209:BB209" si="2809">AZ208+(365/12)</f>
        <v>6449.3333333333485</v>
      </c>
      <c r="BA209" s="11">
        <f t="shared" si="2665"/>
        <v>36124.177148254596</v>
      </c>
      <c r="BB209" s="6">
        <f t="shared" si="2809"/>
        <v>6449.3333333333485</v>
      </c>
      <c r="BC209" s="11">
        <f t="shared" si="2666"/>
        <v>36124.177148254596</v>
      </c>
      <c r="BD209" s="6">
        <f t="shared" ref="BD209:BF209" si="2810">BD208+(365/12)</f>
        <v>6449.3333333333485</v>
      </c>
      <c r="BE209" s="11">
        <f t="shared" si="2668"/>
        <v>36124.177148254596</v>
      </c>
      <c r="BF209" s="6">
        <f t="shared" si="2810"/>
        <v>6449.3333333333485</v>
      </c>
      <c r="BG209" s="11">
        <f t="shared" si="2669"/>
        <v>36124.177148254596</v>
      </c>
      <c r="BH209" s="6">
        <f t="shared" ref="BH209:BJ209" si="2811">BH208+(365/12)</f>
        <v>6449.3333333333485</v>
      </c>
      <c r="BI209" s="11">
        <f t="shared" si="2671"/>
        <v>36124.177148254596</v>
      </c>
      <c r="BJ209" s="6">
        <f t="shared" si="2811"/>
        <v>6449.3333333333485</v>
      </c>
      <c r="BK209" s="11">
        <f t="shared" si="2672"/>
        <v>36124.177148254596</v>
      </c>
      <c r="BL209" s="6">
        <f t="shared" ref="BL209:BN209" si="2812">BL208+(365/12)</f>
        <v>6449.3333333333485</v>
      </c>
      <c r="BM209" s="11">
        <f t="shared" si="2674"/>
        <v>36124.177148254596</v>
      </c>
      <c r="BN209" s="6">
        <f t="shared" si="2812"/>
        <v>6449.3333333333485</v>
      </c>
      <c r="BO209" s="11">
        <f t="shared" si="2675"/>
        <v>36124.177148254596</v>
      </c>
      <c r="BP209" s="6">
        <f t="shared" ref="BP209:BR209" si="2813">BP208+(365/12)</f>
        <v>6449.3333333333485</v>
      </c>
      <c r="BQ209" s="11">
        <f t="shared" si="2677"/>
        <v>36124.177148254596</v>
      </c>
      <c r="BR209" s="6">
        <f t="shared" si="2813"/>
        <v>6449.3333333333485</v>
      </c>
      <c r="BS209" s="11">
        <f t="shared" si="2678"/>
        <v>36124.177148254596</v>
      </c>
      <c r="BT209" s="6">
        <f t="shared" ref="BT209:BV209" si="2814">BT208+(365/12)</f>
        <v>6449.3333333333485</v>
      </c>
      <c r="BU209" s="11">
        <f t="shared" si="2680"/>
        <v>36124.177148254596</v>
      </c>
      <c r="BV209" s="6">
        <f t="shared" si="2814"/>
        <v>6449.3333333333485</v>
      </c>
      <c r="BW209" s="11">
        <f t="shared" si="2681"/>
        <v>36124.177148254596</v>
      </c>
      <c r="BX209" s="6">
        <f t="shared" si="2616"/>
        <v>6449.3333333333485</v>
      </c>
      <c r="BY209" s="11">
        <f t="shared" si="2682"/>
        <v>36124.177148254596</v>
      </c>
      <c r="BZ209" s="72">
        <f t="shared" si="2616"/>
        <v>6449.3333333333485</v>
      </c>
      <c r="CA209" s="11">
        <f t="shared" si="2683"/>
        <v>36124.177148254596</v>
      </c>
      <c r="CB209" s="4"/>
    </row>
    <row r="210" spans="1:80">
      <c r="A210" s="1" t="str">
        <f t="shared" si="1970"/>
        <v/>
      </c>
      <c r="B210" s="1">
        <f t="shared" si="2684"/>
        <v>204</v>
      </c>
      <c r="C210" s="13">
        <f t="shared" si="2699"/>
        <v>0</v>
      </c>
      <c r="D210" s="2">
        <f t="shared" si="2700"/>
        <v>0</v>
      </c>
      <c r="E210" s="15">
        <f t="shared" si="2653"/>
        <v>0</v>
      </c>
      <c r="F210" s="15">
        <f t="shared" si="2133"/>
        <v>0</v>
      </c>
      <c r="G210" s="21">
        <f t="shared" si="2134"/>
        <v>0</v>
      </c>
      <c r="H210" s="23">
        <f t="shared" si="2654"/>
        <v>204</v>
      </c>
      <c r="I210" s="19">
        <f t="shared" si="2655"/>
        <v>54571.864709548412</v>
      </c>
      <c r="J210" s="22">
        <f t="shared" si="2685"/>
        <v>54571.864709548412</v>
      </c>
      <c r="K210" s="21">
        <f t="shared" si="2686"/>
        <v>5862.8932246184941</v>
      </c>
      <c r="L210" s="15">
        <f t="shared" si="2701"/>
        <v>416.66666666666669</v>
      </c>
      <c r="M210" s="15">
        <f t="shared" si="2702"/>
        <v>83.333333333333329</v>
      </c>
      <c r="N210" s="16">
        <f t="shared" si="2703"/>
        <v>166.66666666666666</v>
      </c>
      <c r="O210" s="15">
        <f t="shared" si="2704"/>
        <v>83.333333333333329</v>
      </c>
      <c r="P210" s="7">
        <f t="shared" si="2135"/>
        <v>16271.559412864523</v>
      </c>
      <c r="Q210" s="15">
        <f t="shared" si="2656"/>
        <v>42737.070372873088</v>
      </c>
      <c r="R210" s="21">
        <f t="shared" si="2657"/>
        <v>36124.177148254596</v>
      </c>
      <c r="S210" s="4"/>
      <c r="T210" s="6">
        <f t="shared" si="2705"/>
        <v>6479.7500000000155</v>
      </c>
      <c r="U210" s="10"/>
      <c r="V210" s="6">
        <f t="shared" si="2705"/>
        <v>6479.7500000000155</v>
      </c>
      <c r="X210" s="6">
        <f t="shared" si="2705"/>
        <v>6479.7500000000155</v>
      </c>
      <c r="Z210" s="6">
        <f t="shared" si="2706"/>
        <v>6479.7500000000155</v>
      </c>
      <c r="AB210" s="6">
        <f t="shared" ref="AB210:AD210" si="2815">AB209+(365/12)</f>
        <v>6479.7500000000155</v>
      </c>
      <c r="AD210" s="6">
        <f t="shared" si="2815"/>
        <v>6479.7500000000155</v>
      </c>
      <c r="AF210" s="6">
        <f t="shared" ref="AF210:AH210" si="2816">AF209+(365/12)</f>
        <v>6479.7500000000155</v>
      </c>
      <c r="AH210" s="6">
        <f t="shared" si="2816"/>
        <v>6479.7500000000155</v>
      </c>
      <c r="AJ210" s="6">
        <f t="shared" ref="AJ210:AL210" si="2817">AJ209+(365/12)</f>
        <v>6479.7500000000155</v>
      </c>
      <c r="AL210" s="6">
        <f t="shared" si="2817"/>
        <v>6479.7500000000155</v>
      </c>
      <c r="AN210" s="6">
        <f t="shared" ref="AN210:AP210" si="2818">AN209+(365/12)</f>
        <v>6479.7500000000155</v>
      </c>
      <c r="AP210" s="6">
        <f t="shared" si="2818"/>
        <v>6479.7500000000155</v>
      </c>
      <c r="AR210" s="6">
        <f t="shared" ref="AR210:AT210" si="2819">AR209+(365/12)</f>
        <v>6479.7500000000155</v>
      </c>
      <c r="AT210" s="6">
        <f t="shared" si="2819"/>
        <v>6479.7500000000155</v>
      </c>
      <c r="AV210" s="6">
        <f t="shared" ref="AV210:AX210" si="2820">AV209+(365/12)</f>
        <v>6479.7500000000155</v>
      </c>
      <c r="AX210" s="6">
        <f t="shared" si="2820"/>
        <v>6479.7500000000155</v>
      </c>
      <c r="AZ210" s="6">
        <f t="shared" ref="AZ210:BB210" si="2821">AZ209+(365/12)</f>
        <v>6479.7500000000155</v>
      </c>
      <c r="BA210" s="11">
        <f t="shared" si="2665"/>
        <v>36124.177148254596</v>
      </c>
      <c r="BB210" s="6">
        <f t="shared" si="2821"/>
        <v>6479.7500000000155</v>
      </c>
      <c r="BC210" s="11">
        <f t="shared" si="2666"/>
        <v>36124.177148254596</v>
      </c>
      <c r="BD210" s="6">
        <f t="shared" ref="BD210:BF210" si="2822">BD209+(365/12)</f>
        <v>6479.7500000000155</v>
      </c>
      <c r="BE210" s="11">
        <f t="shared" si="2668"/>
        <v>36124.177148254596</v>
      </c>
      <c r="BF210" s="6">
        <f t="shared" si="2822"/>
        <v>6479.7500000000155</v>
      </c>
      <c r="BG210" s="11">
        <f t="shared" si="2669"/>
        <v>36124.177148254596</v>
      </c>
      <c r="BH210" s="6">
        <f t="shared" ref="BH210:BJ210" si="2823">BH209+(365/12)</f>
        <v>6479.7500000000155</v>
      </c>
      <c r="BI210" s="11">
        <f t="shared" si="2671"/>
        <v>36124.177148254596</v>
      </c>
      <c r="BJ210" s="6">
        <f t="shared" si="2823"/>
        <v>6479.7500000000155</v>
      </c>
      <c r="BK210" s="11">
        <f t="shared" si="2672"/>
        <v>36124.177148254596</v>
      </c>
      <c r="BL210" s="6">
        <f t="shared" ref="BL210:BN210" si="2824">BL209+(365/12)</f>
        <v>6479.7500000000155</v>
      </c>
      <c r="BM210" s="11">
        <f t="shared" si="2674"/>
        <v>36124.177148254596</v>
      </c>
      <c r="BN210" s="6">
        <f t="shared" si="2824"/>
        <v>6479.7500000000155</v>
      </c>
      <c r="BO210" s="11">
        <f t="shared" si="2675"/>
        <v>36124.177148254596</v>
      </c>
      <c r="BP210" s="6">
        <f t="shared" ref="BP210:BR210" si="2825">BP209+(365/12)</f>
        <v>6479.7500000000155</v>
      </c>
      <c r="BQ210" s="11">
        <f t="shared" si="2677"/>
        <v>36124.177148254596</v>
      </c>
      <c r="BR210" s="6">
        <f t="shared" si="2825"/>
        <v>6479.7500000000155</v>
      </c>
      <c r="BS210" s="11">
        <f t="shared" si="2678"/>
        <v>36124.177148254596</v>
      </c>
      <c r="BT210" s="6">
        <f t="shared" ref="BT210:BV210" si="2826">BT209+(365/12)</f>
        <v>6479.7500000000155</v>
      </c>
      <c r="BU210" s="11">
        <f t="shared" si="2680"/>
        <v>36124.177148254596</v>
      </c>
      <c r="BV210" s="6">
        <f t="shared" si="2826"/>
        <v>6479.7500000000155</v>
      </c>
      <c r="BW210" s="11">
        <f t="shared" si="2681"/>
        <v>36124.177148254596</v>
      </c>
      <c r="BX210" s="6">
        <f t="shared" si="2616"/>
        <v>6479.7500000000155</v>
      </c>
      <c r="BY210" s="11">
        <f t="shared" si="2682"/>
        <v>36124.177148254596</v>
      </c>
      <c r="BZ210" s="72">
        <f t="shared" si="2616"/>
        <v>6479.7500000000155</v>
      </c>
      <c r="CA210" s="11">
        <f t="shared" si="2683"/>
        <v>36124.177148254596</v>
      </c>
      <c r="CB210" s="4"/>
    </row>
    <row r="211" spans="1:80">
      <c r="A211" s="18">
        <f t="shared" si="1970"/>
        <v>18</v>
      </c>
      <c r="B211" s="18">
        <f t="shared" si="2684"/>
        <v>205</v>
      </c>
      <c r="C211" s="19">
        <f t="shared" si="2699"/>
        <v>0</v>
      </c>
      <c r="D211" s="22">
        <f t="shared" si="2700"/>
        <v>0</v>
      </c>
      <c r="E211" s="22">
        <f t="shared" si="2653"/>
        <v>0</v>
      </c>
      <c r="F211" s="22">
        <f t="shared" si="2133"/>
        <v>0</v>
      </c>
      <c r="G211" s="23">
        <f t="shared" si="2134"/>
        <v>0</v>
      </c>
      <c r="H211" s="23">
        <f t="shared" si="2654"/>
        <v>205</v>
      </c>
      <c r="I211" s="19">
        <f t="shared" si="2655"/>
        <v>57300.457945025832</v>
      </c>
      <c r="J211" s="22">
        <f t="shared" si="2685"/>
        <v>57300.457945025832</v>
      </c>
      <c r="K211" s="23">
        <f t="shared" si="2686"/>
        <v>5921.5221568646793</v>
      </c>
      <c r="L211" s="22">
        <f t="shared" si="2701"/>
        <v>416.66666666666669</v>
      </c>
      <c r="M211" s="22">
        <f t="shared" si="2702"/>
        <v>83.333333333333329</v>
      </c>
      <c r="N211" s="19">
        <f t="shared" si="2703"/>
        <v>166.66666666666666</v>
      </c>
      <c r="O211" s="22">
        <f t="shared" si="2704"/>
        <v>83.333333333333329</v>
      </c>
      <c r="P211" s="18">
        <f t="shared" si="2135"/>
        <v>17090.137383507747</v>
      </c>
      <c r="Q211" s="22">
        <f t="shared" si="2656"/>
        <v>44875.468891516743</v>
      </c>
      <c r="R211" s="23">
        <f t="shared" si="2657"/>
        <v>38203.946734652061</v>
      </c>
      <c r="S211" s="4"/>
      <c r="T211" s="6">
        <f t="shared" si="2705"/>
        <v>6510.1666666666824</v>
      </c>
      <c r="U211" s="20"/>
      <c r="V211" s="6">
        <f t="shared" si="2705"/>
        <v>6510.1666666666824</v>
      </c>
      <c r="W211" s="20"/>
      <c r="X211" s="6">
        <f t="shared" si="2705"/>
        <v>6510.1666666666824</v>
      </c>
      <c r="Y211" s="20"/>
      <c r="Z211" s="6">
        <f t="shared" si="2706"/>
        <v>6510.1666666666824</v>
      </c>
      <c r="AA211" s="20"/>
      <c r="AB211" s="6">
        <f t="shared" ref="AB211:AD211" si="2827">AB210+(365/12)</f>
        <v>6510.1666666666824</v>
      </c>
      <c r="AC211" s="20"/>
      <c r="AD211" s="6">
        <f t="shared" si="2827"/>
        <v>6510.1666666666824</v>
      </c>
      <c r="AE211" s="20"/>
      <c r="AF211" s="6">
        <f t="shared" ref="AF211:AH211" si="2828">AF210+(365/12)</f>
        <v>6510.1666666666824</v>
      </c>
      <c r="AG211" s="20"/>
      <c r="AH211" s="6">
        <f t="shared" si="2828"/>
        <v>6510.1666666666824</v>
      </c>
      <c r="AI211" s="20"/>
      <c r="AJ211" s="6">
        <f t="shared" ref="AJ211:AL211" si="2829">AJ210+(365/12)</f>
        <v>6510.1666666666824</v>
      </c>
      <c r="AK211" s="20"/>
      <c r="AL211" s="6">
        <f t="shared" si="2829"/>
        <v>6510.1666666666824</v>
      </c>
      <c r="AM211" s="20"/>
      <c r="AN211" s="6">
        <f t="shared" ref="AN211:AP211" si="2830">AN210+(365/12)</f>
        <v>6510.1666666666824</v>
      </c>
      <c r="AO211" s="20"/>
      <c r="AP211" s="6">
        <f t="shared" si="2830"/>
        <v>6510.1666666666824</v>
      </c>
      <c r="AQ211" s="20"/>
      <c r="AR211" s="6">
        <f t="shared" ref="AR211:AT211" si="2831">AR210+(365/12)</f>
        <v>6510.1666666666824</v>
      </c>
      <c r="AS211" s="20"/>
      <c r="AT211" s="6">
        <f t="shared" si="2831"/>
        <v>6510.1666666666824</v>
      </c>
      <c r="AU211" s="20"/>
      <c r="AV211" s="6">
        <f t="shared" ref="AV211:AX211" si="2832">AV210+(365/12)</f>
        <v>6510.1666666666824</v>
      </c>
      <c r="AW211" s="20"/>
      <c r="AX211" s="6">
        <f t="shared" si="2832"/>
        <v>6510.1666666666824</v>
      </c>
      <c r="AY211" s="20"/>
      <c r="AZ211" s="6">
        <f t="shared" ref="AZ211:BB211" si="2833">AZ210+(365/12)</f>
        <v>6510.1666666666824</v>
      </c>
      <c r="BA211" s="20">
        <f>value*(1+appr)^(A211-1)-C211-IF((A211-1)&lt;=penaltyy,sqft*pamt,0)</f>
        <v>25272351.424964715</v>
      </c>
      <c r="BB211" s="6">
        <f t="shared" si="2833"/>
        <v>6510.1666666666824</v>
      </c>
      <c r="BC211" s="20">
        <f t="shared" ref="BC211:BC222" si="2834">R211</f>
        <v>38203.946734652061</v>
      </c>
      <c r="BD211" s="6">
        <f t="shared" ref="BD211:BF211" si="2835">BD210+(365/12)</f>
        <v>6510.1666666666824</v>
      </c>
      <c r="BE211" s="20">
        <f t="shared" ref="BE211:BE222" si="2836">R211</f>
        <v>38203.946734652061</v>
      </c>
      <c r="BF211" s="6">
        <f t="shared" si="2835"/>
        <v>6510.1666666666824</v>
      </c>
      <c r="BG211" s="20">
        <f t="shared" ref="BG211:BG222" si="2837">R211</f>
        <v>38203.946734652061</v>
      </c>
      <c r="BH211" s="6">
        <f t="shared" ref="BH211:BJ211" si="2838">BH210+(365/12)</f>
        <v>6510.1666666666824</v>
      </c>
      <c r="BI211" s="20">
        <f t="shared" ref="BI211:BI222" si="2839">R211</f>
        <v>38203.946734652061</v>
      </c>
      <c r="BJ211" s="6">
        <f t="shared" si="2838"/>
        <v>6510.1666666666824</v>
      </c>
      <c r="BK211" s="20">
        <f t="shared" ref="BK211:BK222" si="2840">R211</f>
        <v>38203.946734652061</v>
      </c>
      <c r="BL211" s="6">
        <f t="shared" ref="BL211:BN211" si="2841">BL210+(365/12)</f>
        <v>6510.1666666666824</v>
      </c>
      <c r="BM211" s="20">
        <f t="shared" ref="BM211:BM222" si="2842">R211</f>
        <v>38203.946734652061</v>
      </c>
      <c r="BN211" s="6">
        <f t="shared" si="2841"/>
        <v>6510.1666666666824</v>
      </c>
      <c r="BO211" s="20">
        <f t="shared" ref="BO211:BO222" si="2843">R211</f>
        <v>38203.946734652061</v>
      </c>
      <c r="BP211" s="6">
        <f t="shared" ref="BP211:BR211" si="2844">BP210+(365/12)</f>
        <v>6510.1666666666824</v>
      </c>
      <c r="BQ211" s="20">
        <f t="shared" ref="BQ211:BQ222" si="2845">R211</f>
        <v>38203.946734652061</v>
      </c>
      <c r="BR211" s="6">
        <f t="shared" si="2844"/>
        <v>6510.1666666666824</v>
      </c>
      <c r="BS211" s="20">
        <f t="shared" ref="BS211:BS222" si="2846">R211</f>
        <v>38203.946734652061</v>
      </c>
      <c r="BT211" s="6">
        <f t="shared" ref="BT211:BV211" si="2847">BT210+(365/12)</f>
        <v>6510.1666666666824</v>
      </c>
      <c r="BU211" s="20">
        <f t="shared" ref="BU211:BU222" si="2848">R211</f>
        <v>38203.946734652061</v>
      </c>
      <c r="BV211" s="6">
        <f t="shared" si="2847"/>
        <v>6510.1666666666824</v>
      </c>
      <c r="BW211" s="20">
        <f t="shared" ref="BW211:BW222" si="2849">R211</f>
        <v>38203.946734652061</v>
      </c>
      <c r="BX211" s="6">
        <f t="shared" si="2616"/>
        <v>6510.1666666666824</v>
      </c>
      <c r="BY211" s="20">
        <f t="shared" ref="BY211:BY222" si="2850">R211</f>
        <v>38203.946734652061</v>
      </c>
      <c r="BZ211" s="72">
        <f t="shared" si="2616"/>
        <v>6510.1666666666824</v>
      </c>
      <c r="CA211" s="20">
        <f t="shared" ref="CA211:CA222" si="2851">R211</f>
        <v>38203.946734652061</v>
      </c>
      <c r="CB211" s="4"/>
    </row>
    <row r="212" spans="1:80">
      <c r="A212" s="1" t="str">
        <f t="shared" ref="A212:A275" si="2852">IF(INT(B211/12)-(B211/12)=0,INT(B211/12)+1,"")</f>
        <v/>
      </c>
      <c r="B212" s="1">
        <f t="shared" si="2684"/>
        <v>206</v>
      </c>
      <c r="C212" s="13">
        <f t="shared" si="2699"/>
        <v>0</v>
      </c>
      <c r="D212" s="2">
        <f t="shared" si="2700"/>
        <v>0</v>
      </c>
      <c r="E212" s="15">
        <f t="shared" si="2653"/>
        <v>0</v>
      </c>
      <c r="F212" s="15">
        <f t="shared" si="2133"/>
        <v>0</v>
      </c>
      <c r="G212" s="21">
        <f t="shared" si="2134"/>
        <v>0</v>
      </c>
      <c r="H212" s="23">
        <f t="shared" si="2654"/>
        <v>206</v>
      </c>
      <c r="I212" s="19">
        <f t="shared" si="2655"/>
        <v>57300.457945025832</v>
      </c>
      <c r="J212" s="22">
        <f t="shared" si="2685"/>
        <v>57300.457945025832</v>
      </c>
      <c r="K212" s="21">
        <f t="shared" si="2686"/>
        <v>5921.5221568646793</v>
      </c>
      <c r="L212" s="15">
        <f t="shared" si="2701"/>
        <v>416.66666666666669</v>
      </c>
      <c r="M212" s="15">
        <f t="shared" si="2702"/>
        <v>83.333333333333329</v>
      </c>
      <c r="N212" s="16">
        <f t="shared" si="2703"/>
        <v>166.66666666666666</v>
      </c>
      <c r="O212" s="15">
        <f t="shared" si="2704"/>
        <v>83.333333333333329</v>
      </c>
      <c r="P212" s="7">
        <f t="shared" si="2135"/>
        <v>17090.137383507747</v>
      </c>
      <c r="Q212" s="15">
        <f t="shared" si="2656"/>
        <v>44875.468891516743</v>
      </c>
      <c r="R212" s="21">
        <f t="shared" si="2657"/>
        <v>38203.946734652061</v>
      </c>
      <c r="S212" s="4"/>
      <c r="T212" s="6">
        <f t="shared" si="2705"/>
        <v>6540.5833333333494</v>
      </c>
      <c r="U212" s="10"/>
      <c r="V212" s="6">
        <f t="shared" si="2705"/>
        <v>6540.5833333333494</v>
      </c>
      <c r="X212" s="6">
        <f t="shared" si="2705"/>
        <v>6540.5833333333494</v>
      </c>
      <c r="Z212" s="6">
        <f t="shared" si="2706"/>
        <v>6540.5833333333494</v>
      </c>
      <c r="AB212" s="6">
        <f t="shared" ref="AB212:AD212" si="2853">AB211+(365/12)</f>
        <v>6540.5833333333494</v>
      </c>
      <c r="AD212" s="6">
        <f t="shared" si="2853"/>
        <v>6540.5833333333494</v>
      </c>
      <c r="AF212" s="6">
        <f t="shared" ref="AF212:AH212" si="2854">AF211+(365/12)</f>
        <v>6540.5833333333494</v>
      </c>
      <c r="AH212" s="6">
        <f t="shared" si="2854"/>
        <v>6540.5833333333494</v>
      </c>
      <c r="AJ212" s="6">
        <f t="shared" ref="AJ212:AL212" si="2855">AJ211+(365/12)</f>
        <v>6540.5833333333494</v>
      </c>
      <c r="AL212" s="6">
        <f t="shared" si="2855"/>
        <v>6540.5833333333494</v>
      </c>
      <c r="AN212" s="6">
        <f t="shared" ref="AN212:AP212" si="2856">AN211+(365/12)</f>
        <v>6540.5833333333494</v>
      </c>
      <c r="AP212" s="6">
        <f t="shared" si="2856"/>
        <v>6540.5833333333494</v>
      </c>
      <c r="AR212" s="6">
        <f t="shared" ref="AR212:AT212" si="2857">AR211+(365/12)</f>
        <v>6540.5833333333494</v>
      </c>
      <c r="AT212" s="6">
        <f t="shared" si="2857"/>
        <v>6540.5833333333494</v>
      </c>
      <c r="AV212" s="6">
        <f t="shared" ref="AV212:AX212" si="2858">AV211+(365/12)</f>
        <v>6540.5833333333494</v>
      </c>
      <c r="AX212" s="6">
        <f t="shared" si="2858"/>
        <v>6540.5833333333494</v>
      </c>
      <c r="AZ212" s="6">
        <f t="shared" ref="AZ212:BB212" si="2859">AZ211+(365/12)</f>
        <v>6540.5833333333494</v>
      </c>
      <c r="BB212" s="6">
        <f t="shared" si="2859"/>
        <v>6540.5833333333494</v>
      </c>
      <c r="BC212" s="11">
        <f t="shared" si="2834"/>
        <v>38203.946734652061</v>
      </c>
      <c r="BD212" s="6">
        <f t="shared" ref="BD212:BF212" si="2860">BD211+(365/12)</f>
        <v>6540.5833333333494</v>
      </c>
      <c r="BE212" s="11">
        <f t="shared" si="2836"/>
        <v>38203.946734652061</v>
      </c>
      <c r="BF212" s="6">
        <f t="shared" si="2860"/>
        <v>6540.5833333333494</v>
      </c>
      <c r="BG212" s="11">
        <f t="shared" si="2837"/>
        <v>38203.946734652061</v>
      </c>
      <c r="BH212" s="6">
        <f t="shared" ref="BH212:BJ212" si="2861">BH211+(365/12)</f>
        <v>6540.5833333333494</v>
      </c>
      <c r="BI212" s="11">
        <f t="shared" si="2839"/>
        <v>38203.946734652061</v>
      </c>
      <c r="BJ212" s="6">
        <f t="shared" si="2861"/>
        <v>6540.5833333333494</v>
      </c>
      <c r="BK212" s="11">
        <f t="shared" si="2840"/>
        <v>38203.946734652061</v>
      </c>
      <c r="BL212" s="6">
        <f t="shared" ref="BL212:BN212" si="2862">BL211+(365/12)</f>
        <v>6540.5833333333494</v>
      </c>
      <c r="BM212" s="11">
        <f t="shared" si="2842"/>
        <v>38203.946734652061</v>
      </c>
      <c r="BN212" s="6">
        <f t="shared" si="2862"/>
        <v>6540.5833333333494</v>
      </c>
      <c r="BO212" s="11">
        <f t="shared" si="2843"/>
        <v>38203.946734652061</v>
      </c>
      <c r="BP212" s="6">
        <f t="shared" ref="BP212:BR212" si="2863">BP211+(365/12)</f>
        <v>6540.5833333333494</v>
      </c>
      <c r="BQ212" s="11">
        <f t="shared" si="2845"/>
        <v>38203.946734652061</v>
      </c>
      <c r="BR212" s="6">
        <f t="shared" si="2863"/>
        <v>6540.5833333333494</v>
      </c>
      <c r="BS212" s="11">
        <f t="shared" si="2846"/>
        <v>38203.946734652061</v>
      </c>
      <c r="BT212" s="6">
        <f t="shared" ref="BT212:BV212" si="2864">BT211+(365/12)</f>
        <v>6540.5833333333494</v>
      </c>
      <c r="BU212" s="11">
        <f t="shared" si="2848"/>
        <v>38203.946734652061</v>
      </c>
      <c r="BV212" s="6">
        <f t="shared" si="2864"/>
        <v>6540.5833333333494</v>
      </c>
      <c r="BW212" s="11">
        <f t="shared" si="2849"/>
        <v>38203.946734652061</v>
      </c>
      <c r="BX212" s="6">
        <f t="shared" si="2616"/>
        <v>6540.5833333333494</v>
      </c>
      <c r="BY212" s="11">
        <f t="shared" si="2850"/>
        <v>38203.946734652061</v>
      </c>
      <c r="BZ212" s="72">
        <f t="shared" si="2616"/>
        <v>6540.5833333333494</v>
      </c>
      <c r="CA212" s="11">
        <f t="shared" si="2851"/>
        <v>38203.946734652061</v>
      </c>
      <c r="CB212" s="4"/>
    </row>
    <row r="213" spans="1:80">
      <c r="A213" s="1" t="str">
        <f t="shared" si="2852"/>
        <v/>
      </c>
      <c r="B213" s="1">
        <f t="shared" si="2684"/>
        <v>207</v>
      </c>
      <c r="C213" s="13">
        <f t="shared" si="2699"/>
        <v>0</v>
      </c>
      <c r="D213" s="2">
        <f t="shared" si="2700"/>
        <v>0</v>
      </c>
      <c r="E213" s="15">
        <f t="shared" si="2653"/>
        <v>0</v>
      </c>
      <c r="F213" s="15">
        <f t="shared" si="2133"/>
        <v>0</v>
      </c>
      <c r="G213" s="21">
        <f t="shared" si="2134"/>
        <v>0</v>
      </c>
      <c r="H213" s="23">
        <f t="shared" si="2654"/>
        <v>207</v>
      </c>
      <c r="I213" s="19">
        <f t="shared" si="2655"/>
        <v>57300.457945025832</v>
      </c>
      <c r="J213" s="22">
        <f t="shared" si="2685"/>
        <v>57300.457945025832</v>
      </c>
      <c r="K213" s="21">
        <f t="shared" si="2686"/>
        <v>5921.5221568646793</v>
      </c>
      <c r="L213" s="15">
        <f t="shared" si="2701"/>
        <v>416.66666666666669</v>
      </c>
      <c r="M213" s="15">
        <f t="shared" si="2702"/>
        <v>83.333333333333329</v>
      </c>
      <c r="N213" s="16">
        <f t="shared" si="2703"/>
        <v>166.66666666666666</v>
      </c>
      <c r="O213" s="15">
        <f t="shared" si="2704"/>
        <v>83.333333333333329</v>
      </c>
      <c r="P213" s="7">
        <f t="shared" si="2135"/>
        <v>17090.137383507747</v>
      </c>
      <c r="Q213" s="15">
        <f t="shared" si="2656"/>
        <v>44875.468891516743</v>
      </c>
      <c r="R213" s="21">
        <f t="shared" si="2657"/>
        <v>38203.946734652061</v>
      </c>
      <c r="S213" s="4"/>
      <c r="T213" s="6">
        <f t="shared" si="2705"/>
        <v>6571.0000000000164</v>
      </c>
      <c r="U213" s="10"/>
      <c r="V213" s="6">
        <f t="shared" si="2705"/>
        <v>6571.0000000000164</v>
      </c>
      <c r="X213" s="6">
        <f t="shared" si="2705"/>
        <v>6571.0000000000164</v>
      </c>
      <c r="Z213" s="6">
        <f t="shared" si="2706"/>
        <v>6571.0000000000164</v>
      </c>
      <c r="AB213" s="6">
        <f t="shared" ref="AB213:AD213" si="2865">AB212+(365/12)</f>
        <v>6571.0000000000164</v>
      </c>
      <c r="AD213" s="6">
        <f t="shared" si="2865"/>
        <v>6571.0000000000164</v>
      </c>
      <c r="AF213" s="6">
        <f t="shared" ref="AF213:AH213" si="2866">AF212+(365/12)</f>
        <v>6571.0000000000164</v>
      </c>
      <c r="AH213" s="6">
        <f t="shared" si="2866"/>
        <v>6571.0000000000164</v>
      </c>
      <c r="AJ213" s="6">
        <f t="shared" ref="AJ213:AL213" si="2867">AJ212+(365/12)</f>
        <v>6571.0000000000164</v>
      </c>
      <c r="AL213" s="6">
        <f t="shared" si="2867"/>
        <v>6571.0000000000164</v>
      </c>
      <c r="AN213" s="6">
        <f t="shared" ref="AN213:AP213" si="2868">AN212+(365/12)</f>
        <v>6571.0000000000164</v>
      </c>
      <c r="AP213" s="6">
        <f t="shared" si="2868"/>
        <v>6571.0000000000164</v>
      </c>
      <c r="AR213" s="6">
        <f t="shared" ref="AR213:AT213" si="2869">AR212+(365/12)</f>
        <v>6571.0000000000164</v>
      </c>
      <c r="AT213" s="6">
        <f t="shared" si="2869"/>
        <v>6571.0000000000164</v>
      </c>
      <c r="AV213" s="6">
        <f t="shared" ref="AV213:AX213" si="2870">AV212+(365/12)</f>
        <v>6571.0000000000164</v>
      </c>
      <c r="AX213" s="6">
        <f t="shared" si="2870"/>
        <v>6571.0000000000164</v>
      </c>
      <c r="AZ213" s="6">
        <f t="shared" ref="AZ213:BB213" si="2871">AZ212+(365/12)</f>
        <v>6571.0000000000164</v>
      </c>
      <c r="BB213" s="6">
        <f t="shared" si="2871"/>
        <v>6571.0000000000164</v>
      </c>
      <c r="BC213" s="11">
        <f t="shared" si="2834"/>
        <v>38203.946734652061</v>
      </c>
      <c r="BD213" s="6">
        <f t="shared" ref="BD213:BF213" si="2872">BD212+(365/12)</f>
        <v>6571.0000000000164</v>
      </c>
      <c r="BE213" s="11">
        <f t="shared" si="2836"/>
        <v>38203.946734652061</v>
      </c>
      <c r="BF213" s="6">
        <f t="shared" si="2872"/>
        <v>6571.0000000000164</v>
      </c>
      <c r="BG213" s="11">
        <f t="shared" si="2837"/>
        <v>38203.946734652061</v>
      </c>
      <c r="BH213" s="6">
        <f t="shared" ref="BH213:BJ213" si="2873">BH212+(365/12)</f>
        <v>6571.0000000000164</v>
      </c>
      <c r="BI213" s="11">
        <f t="shared" si="2839"/>
        <v>38203.946734652061</v>
      </c>
      <c r="BJ213" s="6">
        <f t="shared" si="2873"/>
        <v>6571.0000000000164</v>
      </c>
      <c r="BK213" s="11">
        <f t="shared" si="2840"/>
        <v>38203.946734652061</v>
      </c>
      <c r="BL213" s="6">
        <f t="shared" ref="BL213:BN213" si="2874">BL212+(365/12)</f>
        <v>6571.0000000000164</v>
      </c>
      <c r="BM213" s="11">
        <f t="shared" si="2842"/>
        <v>38203.946734652061</v>
      </c>
      <c r="BN213" s="6">
        <f t="shared" si="2874"/>
        <v>6571.0000000000164</v>
      </c>
      <c r="BO213" s="11">
        <f t="shared" si="2843"/>
        <v>38203.946734652061</v>
      </c>
      <c r="BP213" s="6">
        <f t="shared" ref="BP213:BR213" si="2875">BP212+(365/12)</f>
        <v>6571.0000000000164</v>
      </c>
      <c r="BQ213" s="11">
        <f t="shared" si="2845"/>
        <v>38203.946734652061</v>
      </c>
      <c r="BR213" s="6">
        <f t="shared" si="2875"/>
        <v>6571.0000000000164</v>
      </c>
      <c r="BS213" s="11">
        <f t="shared" si="2846"/>
        <v>38203.946734652061</v>
      </c>
      <c r="BT213" s="6">
        <f t="shared" ref="BT213:BV213" si="2876">BT212+(365/12)</f>
        <v>6571.0000000000164</v>
      </c>
      <c r="BU213" s="11">
        <f t="shared" si="2848"/>
        <v>38203.946734652061</v>
      </c>
      <c r="BV213" s="6">
        <f t="shared" si="2876"/>
        <v>6571.0000000000164</v>
      </c>
      <c r="BW213" s="11">
        <f t="shared" si="2849"/>
        <v>38203.946734652061</v>
      </c>
      <c r="BX213" s="6">
        <f t="shared" si="2616"/>
        <v>6571.0000000000164</v>
      </c>
      <c r="BY213" s="11">
        <f t="shared" si="2850"/>
        <v>38203.946734652061</v>
      </c>
      <c r="BZ213" s="72">
        <f t="shared" si="2616"/>
        <v>6571.0000000000164</v>
      </c>
      <c r="CA213" s="11">
        <f t="shared" si="2851"/>
        <v>38203.946734652061</v>
      </c>
      <c r="CB213" s="4"/>
    </row>
    <row r="214" spans="1:80">
      <c r="A214" s="1" t="str">
        <f t="shared" si="2852"/>
        <v/>
      </c>
      <c r="B214" s="1">
        <f t="shared" si="2684"/>
        <v>208</v>
      </c>
      <c r="C214" s="13">
        <f t="shared" si="2699"/>
        <v>0</v>
      </c>
      <c r="D214" s="2">
        <f t="shared" si="2700"/>
        <v>0</v>
      </c>
      <c r="E214" s="15">
        <f t="shared" si="2653"/>
        <v>0</v>
      </c>
      <c r="F214" s="15">
        <f t="shared" si="2133"/>
        <v>0</v>
      </c>
      <c r="G214" s="21">
        <f t="shared" si="2134"/>
        <v>0</v>
      </c>
      <c r="H214" s="23">
        <f t="shared" si="2654"/>
        <v>208</v>
      </c>
      <c r="I214" s="19">
        <f t="shared" si="2655"/>
        <v>57300.457945025832</v>
      </c>
      <c r="J214" s="22">
        <f t="shared" si="2685"/>
        <v>57300.457945025832</v>
      </c>
      <c r="K214" s="21">
        <f t="shared" si="2686"/>
        <v>5921.5221568646793</v>
      </c>
      <c r="L214" s="15">
        <f t="shared" si="2701"/>
        <v>416.66666666666669</v>
      </c>
      <c r="M214" s="15">
        <f t="shared" si="2702"/>
        <v>83.333333333333329</v>
      </c>
      <c r="N214" s="16">
        <f t="shared" si="2703"/>
        <v>166.66666666666666</v>
      </c>
      <c r="O214" s="15">
        <f t="shared" si="2704"/>
        <v>83.333333333333329</v>
      </c>
      <c r="P214" s="7">
        <f t="shared" si="2135"/>
        <v>17090.137383507747</v>
      </c>
      <c r="Q214" s="15">
        <f t="shared" si="2656"/>
        <v>44875.468891516743</v>
      </c>
      <c r="R214" s="21">
        <f t="shared" si="2657"/>
        <v>38203.946734652061</v>
      </c>
      <c r="S214" s="4"/>
      <c r="T214" s="6">
        <f t="shared" si="2705"/>
        <v>6601.4166666666833</v>
      </c>
      <c r="U214" s="10"/>
      <c r="V214" s="6">
        <f t="shared" si="2705"/>
        <v>6601.4166666666833</v>
      </c>
      <c r="X214" s="6">
        <f t="shared" si="2705"/>
        <v>6601.4166666666833</v>
      </c>
      <c r="Z214" s="6">
        <f t="shared" si="2706"/>
        <v>6601.4166666666833</v>
      </c>
      <c r="AB214" s="6">
        <f t="shared" ref="AB214:AD214" si="2877">AB213+(365/12)</f>
        <v>6601.4166666666833</v>
      </c>
      <c r="AD214" s="6">
        <f t="shared" si="2877"/>
        <v>6601.4166666666833</v>
      </c>
      <c r="AF214" s="6">
        <f t="shared" ref="AF214:AH214" si="2878">AF213+(365/12)</f>
        <v>6601.4166666666833</v>
      </c>
      <c r="AH214" s="6">
        <f t="shared" si="2878"/>
        <v>6601.4166666666833</v>
      </c>
      <c r="AJ214" s="6">
        <f t="shared" ref="AJ214:AL214" si="2879">AJ213+(365/12)</f>
        <v>6601.4166666666833</v>
      </c>
      <c r="AL214" s="6">
        <f t="shared" si="2879"/>
        <v>6601.4166666666833</v>
      </c>
      <c r="AN214" s="6">
        <f t="shared" ref="AN214:AP214" si="2880">AN213+(365/12)</f>
        <v>6601.4166666666833</v>
      </c>
      <c r="AP214" s="6">
        <f t="shared" si="2880"/>
        <v>6601.4166666666833</v>
      </c>
      <c r="AR214" s="6">
        <f t="shared" ref="AR214:AT214" si="2881">AR213+(365/12)</f>
        <v>6601.4166666666833</v>
      </c>
      <c r="AT214" s="6">
        <f t="shared" si="2881"/>
        <v>6601.4166666666833</v>
      </c>
      <c r="AV214" s="6">
        <f t="shared" ref="AV214:AX214" si="2882">AV213+(365/12)</f>
        <v>6601.4166666666833</v>
      </c>
      <c r="AX214" s="6">
        <f t="shared" si="2882"/>
        <v>6601.4166666666833</v>
      </c>
      <c r="AZ214" s="6">
        <f t="shared" ref="AZ214:BB214" si="2883">AZ213+(365/12)</f>
        <v>6601.4166666666833</v>
      </c>
      <c r="BB214" s="6">
        <f t="shared" si="2883"/>
        <v>6601.4166666666833</v>
      </c>
      <c r="BC214" s="11">
        <f t="shared" si="2834"/>
        <v>38203.946734652061</v>
      </c>
      <c r="BD214" s="6">
        <f t="shared" ref="BD214:BF214" si="2884">BD213+(365/12)</f>
        <v>6601.4166666666833</v>
      </c>
      <c r="BE214" s="11">
        <f t="shared" si="2836"/>
        <v>38203.946734652061</v>
      </c>
      <c r="BF214" s="6">
        <f t="shared" si="2884"/>
        <v>6601.4166666666833</v>
      </c>
      <c r="BG214" s="11">
        <f t="shared" si="2837"/>
        <v>38203.946734652061</v>
      </c>
      <c r="BH214" s="6">
        <f t="shared" ref="BH214:BJ214" si="2885">BH213+(365/12)</f>
        <v>6601.4166666666833</v>
      </c>
      <c r="BI214" s="11">
        <f t="shared" si="2839"/>
        <v>38203.946734652061</v>
      </c>
      <c r="BJ214" s="6">
        <f t="shared" si="2885"/>
        <v>6601.4166666666833</v>
      </c>
      <c r="BK214" s="11">
        <f t="shared" si="2840"/>
        <v>38203.946734652061</v>
      </c>
      <c r="BL214" s="6">
        <f t="shared" ref="BL214:BN214" si="2886">BL213+(365/12)</f>
        <v>6601.4166666666833</v>
      </c>
      <c r="BM214" s="11">
        <f t="shared" si="2842"/>
        <v>38203.946734652061</v>
      </c>
      <c r="BN214" s="6">
        <f t="shared" si="2886"/>
        <v>6601.4166666666833</v>
      </c>
      <c r="BO214" s="11">
        <f t="shared" si="2843"/>
        <v>38203.946734652061</v>
      </c>
      <c r="BP214" s="6">
        <f t="shared" ref="BP214:BR214" si="2887">BP213+(365/12)</f>
        <v>6601.4166666666833</v>
      </c>
      <c r="BQ214" s="11">
        <f t="shared" si="2845"/>
        <v>38203.946734652061</v>
      </c>
      <c r="BR214" s="6">
        <f t="shared" si="2887"/>
        <v>6601.4166666666833</v>
      </c>
      <c r="BS214" s="11">
        <f t="shared" si="2846"/>
        <v>38203.946734652061</v>
      </c>
      <c r="BT214" s="6">
        <f t="shared" ref="BT214:BV214" si="2888">BT213+(365/12)</f>
        <v>6601.4166666666833</v>
      </c>
      <c r="BU214" s="11">
        <f t="shared" si="2848"/>
        <v>38203.946734652061</v>
      </c>
      <c r="BV214" s="6">
        <f t="shared" si="2888"/>
        <v>6601.4166666666833</v>
      </c>
      <c r="BW214" s="11">
        <f t="shared" si="2849"/>
        <v>38203.946734652061</v>
      </c>
      <c r="BX214" s="6">
        <f t="shared" si="2616"/>
        <v>6601.4166666666833</v>
      </c>
      <c r="BY214" s="11">
        <f t="shared" si="2850"/>
        <v>38203.946734652061</v>
      </c>
      <c r="BZ214" s="72">
        <f t="shared" si="2616"/>
        <v>6601.4166666666833</v>
      </c>
      <c r="CA214" s="11">
        <f t="shared" si="2851"/>
        <v>38203.946734652061</v>
      </c>
      <c r="CB214" s="4"/>
    </row>
    <row r="215" spans="1:80">
      <c r="A215" s="1" t="str">
        <f t="shared" si="2852"/>
        <v/>
      </c>
      <c r="B215" s="1">
        <f t="shared" si="2684"/>
        <v>209</v>
      </c>
      <c r="C215" s="13">
        <f t="shared" si="2699"/>
        <v>0</v>
      </c>
      <c r="D215" s="2">
        <f t="shared" si="2700"/>
        <v>0</v>
      </c>
      <c r="E215" s="15">
        <f t="shared" si="2653"/>
        <v>0</v>
      </c>
      <c r="F215" s="15">
        <f t="shared" si="2133"/>
        <v>0</v>
      </c>
      <c r="G215" s="21">
        <f t="shared" si="2134"/>
        <v>0</v>
      </c>
      <c r="H215" s="23">
        <f t="shared" si="2654"/>
        <v>209</v>
      </c>
      <c r="I215" s="19">
        <f t="shared" si="2655"/>
        <v>57300.457945025832</v>
      </c>
      <c r="J215" s="22">
        <f t="shared" si="2685"/>
        <v>57300.457945025832</v>
      </c>
      <c r="K215" s="21">
        <f t="shared" si="2686"/>
        <v>5921.5221568646793</v>
      </c>
      <c r="L215" s="15">
        <f t="shared" si="2701"/>
        <v>416.66666666666669</v>
      </c>
      <c r="M215" s="15">
        <f t="shared" si="2702"/>
        <v>83.333333333333329</v>
      </c>
      <c r="N215" s="16">
        <f t="shared" si="2703"/>
        <v>166.66666666666666</v>
      </c>
      <c r="O215" s="15">
        <f t="shared" si="2704"/>
        <v>83.333333333333329</v>
      </c>
      <c r="P215" s="7">
        <f t="shared" si="2135"/>
        <v>17090.137383507747</v>
      </c>
      <c r="Q215" s="15">
        <f t="shared" si="2656"/>
        <v>44875.468891516743</v>
      </c>
      <c r="R215" s="21">
        <f t="shared" si="2657"/>
        <v>38203.946734652061</v>
      </c>
      <c r="S215" s="4"/>
      <c r="T215" s="6">
        <f t="shared" si="2705"/>
        <v>6631.8333333333503</v>
      </c>
      <c r="U215" s="10"/>
      <c r="V215" s="6">
        <f t="shared" si="2705"/>
        <v>6631.8333333333503</v>
      </c>
      <c r="X215" s="6">
        <f t="shared" si="2705"/>
        <v>6631.8333333333503</v>
      </c>
      <c r="Z215" s="6">
        <f t="shared" si="2706"/>
        <v>6631.8333333333503</v>
      </c>
      <c r="AB215" s="6">
        <f t="shared" ref="AB215:AD215" si="2889">AB214+(365/12)</f>
        <v>6631.8333333333503</v>
      </c>
      <c r="AD215" s="6">
        <f t="shared" si="2889"/>
        <v>6631.8333333333503</v>
      </c>
      <c r="AF215" s="6">
        <f t="shared" ref="AF215:AH215" si="2890">AF214+(365/12)</f>
        <v>6631.8333333333503</v>
      </c>
      <c r="AH215" s="6">
        <f t="shared" si="2890"/>
        <v>6631.8333333333503</v>
      </c>
      <c r="AJ215" s="6">
        <f t="shared" ref="AJ215:AL215" si="2891">AJ214+(365/12)</f>
        <v>6631.8333333333503</v>
      </c>
      <c r="AL215" s="6">
        <f t="shared" si="2891"/>
        <v>6631.8333333333503</v>
      </c>
      <c r="AN215" s="6">
        <f t="shared" ref="AN215:AP215" si="2892">AN214+(365/12)</f>
        <v>6631.8333333333503</v>
      </c>
      <c r="AP215" s="6">
        <f t="shared" si="2892"/>
        <v>6631.8333333333503</v>
      </c>
      <c r="AR215" s="6">
        <f t="shared" ref="AR215:AT215" si="2893">AR214+(365/12)</f>
        <v>6631.8333333333503</v>
      </c>
      <c r="AT215" s="6">
        <f t="shared" si="2893"/>
        <v>6631.8333333333503</v>
      </c>
      <c r="AV215" s="6">
        <f t="shared" ref="AV215:AX215" si="2894">AV214+(365/12)</f>
        <v>6631.8333333333503</v>
      </c>
      <c r="AX215" s="6">
        <f t="shared" si="2894"/>
        <v>6631.8333333333503</v>
      </c>
      <c r="AZ215" s="6">
        <f t="shared" ref="AZ215:BB215" si="2895">AZ214+(365/12)</f>
        <v>6631.8333333333503</v>
      </c>
      <c r="BB215" s="6">
        <f t="shared" si="2895"/>
        <v>6631.8333333333503</v>
      </c>
      <c r="BC215" s="11">
        <f t="shared" si="2834"/>
        <v>38203.946734652061</v>
      </c>
      <c r="BD215" s="6">
        <f t="shared" ref="BD215:BF215" si="2896">BD214+(365/12)</f>
        <v>6631.8333333333503</v>
      </c>
      <c r="BE215" s="11">
        <f t="shared" si="2836"/>
        <v>38203.946734652061</v>
      </c>
      <c r="BF215" s="6">
        <f t="shared" si="2896"/>
        <v>6631.8333333333503</v>
      </c>
      <c r="BG215" s="11">
        <f t="shared" si="2837"/>
        <v>38203.946734652061</v>
      </c>
      <c r="BH215" s="6">
        <f t="shared" ref="BH215:BJ215" si="2897">BH214+(365/12)</f>
        <v>6631.8333333333503</v>
      </c>
      <c r="BI215" s="11">
        <f t="shared" si="2839"/>
        <v>38203.946734652061</v>
      </c>
      <c r="BJ215" s="6">
        <f t="shared" si="2897"/>
        <v>6631.8333333333503</v>
      </c>
      <c r="BK215" s="11">
        <f t="shared" si="2840"/>
        <v>38203.946734652061</v>
      </c>
      <c r="BL215" s="6">
        <f t="shared" ref="BL215:BN215" si="2898">BL214+(365/12)</f>
        <v>6631.8333333333503</v>
      </c>
      <c r="BM215" s="11">
        <f t="shared" si="2842"/>
        <v>38203.946734652061</v>
      </c>
      <c r="BN215" s="6">
        <f t="shared" si="2898"/>
        <v>6631.8333333333503</v>
      </c>
      <c r="BO215" s="11">
        <f t="shared" si="2843"/>
        <v>38203.946734652061</v>
      </c>
      <c r="BP215" s="6">
        <f t="shared" ref="BP215:BR215" si="2899">BP214+(365/12)</f>
        <v>6631.8333333333503</v>
      </c>
      <c r="BQ215" s="11">
        <f t="shared" si="2845"/>
        <v>38203.946734652061</v>
      </c>
      <c r="BR215" s="6">
        <f t="shared" si="2899"/>
        <v>6631.8333333333503</v>
      </c>
      <c r="BS215" s="11">
        <f t="shared" si="2846"/>
        <v>38203.946734652061</v>
      </c>
      <c r="BT215" s="6">
        <f t="shared" ref="BT215:BV215" si="2900">BT214+(365/12)</f>
        <v>6631.8333333333503</v>
      </c>
      <c r="BU215" s="11">
        <f t="shared" si="2848"/>
        <v>38203.946734652061</v>
      </c>
      <c r="BV215" s="6">
        <f t="shared" si="2900"/>
        <v>6631.8333333333503</v>
      </c>
      <c r="BW215" s="11">
        <f t="shared" si="2849"/>
        <v>38203.946734652061</v>
      </c>
      <c r="BX215" s="6">
        <f t="shared" si="2616"/>
        <v>6631.8333333333503</v>
      </c>
      <c r="BY215" s="11">
        <f t="shared" si="2850"/>
        <v>38203.946734652061</v>
      </c>
      <c r="BZ215" s="72">
        <f t="shared" si="2616"/>
        <v>6631.8333333333503</v>
      </c>
      <c r="CA215" s="11">
        <f t="shared" si="2851"/>
        <v>38203.946734652061</v>
      </c>
      <c r="CB215" s="4"/>
    </row>
    <row r="216" spans="1:80">
      <c r="A216" s="1" t="str">
        <f t="shared" si="2852"/>
        <v/>
      </c>
      <c r="B216" s="1">
        <f t="shared" si="2684"/>
        <v>210</v>
      </c>
      <c r="C216" s="13">
        <f t="shared" si="2699"/>
        <v>0</v>
      </c>
      <c r="D216" s="2">
        <f t="shared" si="2700"/>
        <v>0</v>
      </c>
      <c r="E216" s="15">
        <f t="shared" si="2653"/>
        <v>0</v>
      </c>
      <c r="F216" s="15">
        <f t="shared" si="2133"/>
        <v>0</v>
      </c>
      <c r="G216" s="21">
        <f t="shared" si="2134"/>
        <v>0</v>
      </c>
      <c r="H216" s="23">
        <f t="shared" si="2654"/>
        <v>210</v>
      </c>
      <c r="I216" s="19">
        <f t="shared" si="2655"/>
        <v>57300.457945025832</v>
      </c>
      <c r="J216" s="22">
        <f t="shared" si="2685"/>
        <v>57300.457945025832</v>
      </c>
      <c r="K216" s="21">
        <f t="shared" si="2686"/>
        <v>5921.5221568646793</v>
      </c>
      <c r="L216" s="15">
        <f t="shared" si="2701"/>
        <v>416.66666666666669</v>
      </c>
      <c r="M216" s="15">
        <f t="shared" si="2702"/>
        <v>83.333333333333329</v>
      </c>
      <c r="N216" s="16">
        <f t="shared" si="2703"/>
        <v>166.66666666666666</v>
      </c>
      <c r="O216" s="15">
        <f t="shared" si="2704"/>
        <v>83.333333333333329</v>
      </c>
      <c r="P216" s="7">
        <f t="shared" si="2135"/>
        <v>17090.137383507747</v>
      </c>
      <c r="Q216" s="15">
        <f t="shared" si="2656"/>
        <v>44875.468891516743</v>
      </c>
      <c r="R216" s="21">
        <f t="shared" si="2657"/>
        <v>38203.946734652061</v>
      </c>
      <c r="S216" s="4"/>
      <c r="T216" s="6">
        <f t="shared" si="2705"/>
        <v>6662.2500000000173</v>
      </c>
      <c r="U216" s="10"/>
      <c r="V216" s="6">
        <f t="shared" si="2705"/>
        <v>6662.2500000000173</v>
      </c>
      <c r="X216" s="6">
        <f t="shared" si="2705"/>
        <v>6662.2500000000173</v>
      </c>
      <c r="Z216" s="6">
        <f t="shared" si="2706"/>
        <v>6662.2500000000173</v>
      </c>
      <c r="AB216" s="6">
        <f t="shared" ref="AB216:AD216" si="2901">AB215+(365/12)</f>
        <v>6662.2500000000173</v>
      </c>
      <c r="AD216" s="6">
        <f t="shared" si="2901"/>
        <v>6662.2500000000173</v>
      </c>
      <c r="AF216" s="6">
        <f t="shared" ref="AF216:AH216" si="2902">AF215+(365/12)</f>
        <v>6662.2500000000173</v>
      </c>
      <c r="AH216" s="6">
        <f t="shared" si="2902"/>
        <v>6662.2500000000173</v>
      </c>
      <c r="AJ216" s="6">
        <f t="shared" ref="AJ216:AL216" si="2903">AJ215+(365/12)</f>
        <v>6662.2500000000173</v>
      </c>
      <c r="AL216" s="6">
        <f t="shared" si="2903"/>
        <v>6662.2500000000173</v>
      </c>
      <c r="AN216" s="6">
        <f t="shared" ref="AN216:AP216" si="2904">AN215+(365/12)</f>
        <v>6662.2500000000173</v>
      </c>
      <c r="AP216" s="6">
        <f t="shared" si="2904"/>
        <v>6662.2500000000173</v>
      </c>
      <c r="AR216" s="6">
        <f t="shared" ref="AR216:AT216" si="2905">AR215+(365/12)</f>
        <v>6662.2500000000173</v>
      </c>
      <c r="AT216" s="6">
        <f t="shared" si="2905"/>
        <v>6662.2500000000173</v>
      </c>
      <c r="AV216" s="6">
        <f t="shared" ref="AV216:AX216" si="2906">AV215+(365/12)</f>
        <v>6662.2500000000173</v>
      </c>
      <c r="AX216" s="6">
        <f t="shared" si="2906"/>
        <v>6662.2500000000173</v>
      </c>
      <c r="AZ216" s="6">
        <f t="shared" ref="AZ216:BB216" si="2907">AZ215+(365/12)</f>
        <v>6662.2500000000173</v>
      </c>
      <c r="BB216" s="6">
        <f t="shared" si="2907"/>
        <v>6662.2500000000173</v>
      </c>
      <c r="BC216" s="11">
        <f t="shared" si="2834"/>
        <v>38203.946734652061</v>
      </c>
      <c r="BD216" s="6">
        <f t="shared" ref="BD216:BF216" si="2908">BD215+(365/12)</f>
        <v>6662.2500000000173</v>
      </c>
      <c r="BE216" s="11">
        <f t="shared" si="2836"/>
        <v>38203.946734652061</v>
      </c>
      <c r="BF216" s="6">
        <f t="shared" si="2908"/>
        <v>6662.2500000000173</v>
      </c>
      <c r="BG216" s="11">
        <f t="shared" si="2837"/>
        <v>38203.946734652061</v>
      </c>
      <c r="BH216" s="6">
        <f t="shared" ref="BH216:BJ216" si="2909">BH215+(365/12)</f>
        <v>6662.2500000000173</v>
      </c>
      <c r="BI216" s="11">
        <f t="shared" si="2839"/>
        <v>38203.946734652061</v>
      </c>
      <c r="BJ216" s="6">
        <f t="shared" si="2909"/>
        <v>6662.2500000000173</v>
      </c>
      <c r="BK216" s="11">
        <f t="shared" si="2840"/>
        <v>38203.946734652061</v>
      </c>
      <c r="BL216" s="6">
        <f t="shared" ref="BL216:BN216" si="2910">BL215+(365/12)</f>
        <v>6662.2500000000173</v>
      </c>
      <c r="BM216" s="11">
        <f t="shared" si="2842"/>
        <v>38203.946734652061</v>
      </c>
      <c r="BN216" s="6">
        <f t="shared" si="2910"/>
        <v>6662.2500000000173</v>
      </c>
      <c r="BO216" s="11">
        <f t="shared" si="2843"/>
        <v>38203.946734652061</v>
      </c>
      <c r="BP216" s="6">
        <f t="shared" ref="BP216:BR216" si="2911">BP215+(365/12)</f>
        <v>6662.2500000000173</v>
      </c>
      <c r="BQ216" s="11">
        <f t="shared" si="2845"/>
        <v>38203.946734652061</v>
      </c>
      <c r="BR216" s="6">
        <f t="shared" si="2911"/>
        <v>6662.2500000000173</v>
      </c>
      <c r="BS216" s="11">
        <f t="shared" si="2846"/>
        <v>38203.946734652061</v>
      </c>
      <c r="BT216" s="6">
        <f t="shared" ref="BT216:BV216" si="2912">BT215+(365/12)</f>
        <v>6662.2500000000173</v>
      </c>
      <c r="BU216" s="11">
        <f t="shared" si="2848"/>
        <v>38203.946734652061</v>
      </c>
      <c r="BV216" s="6">
        <f t="shared" si="2912"/>
        <v>6662.2500000000173</v>
      </c>
      <c r="BW216" s="11">
        <f t="shared" si="2849"/>
        <v>38203.946734652061</v>
      </c>
      <c r="BX216" s="6">
        <f t="shared" si="2616"/>
        <v>6662.2500000000173</v>
      </c>
      <c r="BY216" s="11">
        <f t="shared" si="2850"/>
        <v>38203.946734652061</v>
      </c>
      <c r="BZ216" s="72">
        <f t="shared" si="2616"/>
        <v>6662.2500000000173</v>
      </c>
      <c r="CA216" s="11">
        <f t="shared" si="2851"/>
        <v>38203.946734652061</v>
      </c>
      <c r="CB216" s="4"/>
    </row>
    <row r="217" spans="1:80">
      <c r="A217" s="1" t="str">
        <f t="shared" si="2852"/>
        <v/>
      </c>
      <c r="B217" s="1">
        <f t="shared" si="2684"/>
        <v>211</v>
      </c>
      <c r="C217" s="13">
        <f t="shared" si="2699"/>
        <v>0</v>
      </c>
      <c r="D217" s="2">
        <f t="shared" si="2700"/>
        <v>0</v>
      </c>
      <c r="E217" s="15">
        <f t="shared" si="2653"/>
        <v>0</v>
      </c>
      <c r="F217" s="15">
        <f t="shared" si="2133"/>
        <v>0</v>
      </c>
      <c r="G217" s="21">
        <f t="shared" si="2134"/>
        <v>0</v>
      </c>
      <c r="H217" s="23">
        <f t="shared" si="2654"/>
        <v>211</v>
      </c>
      <c r="I217" s="19">
        <f t="shared" si="2655"/>
        <v>57300.457945025832</v>
      </c>
      <c r="J217" s="22">
        <f t="shared" si="2685"/>
        <v>57300.457945025832</v>
      </c>
      <c r="K217" s="21">
        <f t="shared" si="2686"/>
        <v>5921.5221568646793</v>
      </c>
      <c r="L217" s="15">
        <f t="shared" si="2701"/>
        <v>416.66666666666669</v>
      </c>
      <c r="M217" s="15">
        <f t="shared" si="2702"/>
        <v>83.333333333333329</v>
      </c>
      <c r="N217" s="16">
        <f t="shared" si="2703"/>
        <v>166.66666666666666</v>
      </c>
      <c r="O217" s="15">
        <f t="shared" si="2704"/>
        <v>83.333333333333329</v>
      </c>
      <c r="P217" s="7">
        <f t="shared" si="2135"/>
        <v>17090.137383507747</v>
      </c>
      <c r="Q217" s="15">
        <f t="shared" si="2656"/>
        <v>44875.468891516743</v>
      </c>
      <c r="R217" s="21">
        <f t="shared" si="2657"/>
        <v>38203.946734652061</v>
      </c>
      <c r="S217" s="4"/>
      <c r="T217" s="6">
        <f t="shared" si="2705"/>
        <v>6692.6666666666843</v>
      </c>
      <c r="U217" s="10"/>
      <c r="V217" s="6">
        <f t="shared" si="2705"/>
        <v>6692.6666666666843</v>
      </c>
      <c r="X217" s="6">
        <f t="shared" si="2705"/>
        <v>6692.6666666666843</v>
      </c>
      <c r="Z217" s="6">
        <f t="shared" si="2706"/>
        <v>6692.6666666666843</v>
      </c>
      <c r="AB217" s="6">
        <f t="shared" ref="AB217:AD217" si="2913">AB216+(365/12)</f>
        <v>6692.6666666666843</v>
      </c>
      <c r="AD217" s="6">
        <f t="shared" si="2913"/>
        <v>6692.6666666666843</v>
      </c>
      <c r="AF217" s="6">
        <f t="shared" ref="AF217:AH217" si="2914">AF216+(365/12)</f>
        <v>6692.6666666666843</v>
      </c>
      <c r="AH217" s="6">
        <f t="shared" si="2914"/>
        <v>6692.6666666666843</v>
      </c>
      <c r="AJ217" s="6">
        <f t="shared" ref="AJ217:AL217" si="2915">AJ216+(365/12)</f>
        <v>6692.6666666666843</v>
      </c>
      <c r="AL217" s="6">
        <f t="shared" si="2915"/>
        <v>6692.6666666666843</v>
      </c>
      <c r="AN217" s="6">
        <f t="shared" ref="AN217:AP217" si="2916">AN216+(365/12)</f>
        <v>6692.6666666666843</v>
      </c>
      <c r="AP217" s="6">
        <f t="shared" si="2916"/>
        <v>6692.6666666666843</v>
      </c>
      <c r="AR217" s="6">
        <f t="shared" ref="AR217:AT217" si="2917">AR216+(365/12)</f>
        <v>6692.6666666666843</v>
      </c>
      <c r="AT217" s="6">
        <f t="shared" si="2917"/>
        <v>6692.6666666666843</v>
      </c>
      <c r="AV217" s="6">
        <f t="shared" ref="AV217:AX217" si="2918">AV216+(365/12)</f>
        <v>6692.6666666666843</v>
      </c>
      <c r="AX217" s="6">
        <f t="shared" si="2918"/>
        <v>6692.6666666666843</v>
      </c>
      <c r="AZ217" s="6">
        <f t="shared" ref="AZ217:BB217" si="2919">AZ216+(365/12)</f>
        <v>6692.6666666666843</v>
      </c>
      <c r="BB217" s="6">
        <f t="shared" si="2919"/>
        <v>6692.6666666666843</v>
      </c>
      <c r="BC217" s="11">
        <f t="shared" si="2834"/>
        <v>38203.946734652061</v>
      </c>
      <c r="BD217" s="6">
        <f t="shared" ref="BD217:BF217" si="2920">BD216+(365/12)</f>
        <v>6692.6666666666843</v>
      </c>
      <c r="BE217" s="11">
        <f t="shared" si="2836"/>
        <v>38203.946734652061</v>
      </c>
      <c r="BF217" s="6">
        <f t="shared" si="2920"/>
        <v>6692.6666666666843</v>
      </c>
      <c r="BG217" s="11">
        <f t="shared" si="2837"/>
        <v>38203.946734652061</v>
      </c>
      <c r="BH217" s="6">
        <f t="shared" ref="BH217:BJ217" si="2921">BH216+(365/12)</f>
        <v>6692.6666666666843</v>
      </c>
      <c r="BI217" s="11">
        <f t="shared" si="2839"/>
        <v>38203.946734652061</v>
      </c>
      <c r="BJ217" s="6">
        <f t="shared" si="2921"/>
        <v>6692.6666666666843</v>
      </c>
      <c r="BK217" s="11">
        <f t="shared" si="2840"/>
        <v>38203.946734652061</v>
      </c>
      <c r="BL217" s="6">
        <f t="shared" ref="BL217:BN217" si="2922">BL216+(365/12)</f>
        <v>6692.6666666666843</v>
      </c>
      <c r="BM217" s="11">
        <f t="shared" si="2842"/>
        <v>38203.946734652061</v>
      </c>
      <c r="BN217" s="6">
        <f t="shared" si="2922"/>
        <v>6692.6666666666843</v>
      </c>
      <c r="BO217" s="11">
        <f t="shared" si="2843"/>
        <v>38203.946734652061</v>
      </c>
      <c r="BP217" s="6">
        <f t="shared" ref="BP217:BR217" si="2923">BP216+(365/12)</f>
        <v>6692.6666666666843</v>
      </c>
      <c r="BQ217" s="11">
        <f t="shared" si="2845"/>
        <v>38203.946734652061</v>
      </c>
      <c r="BR217" s="6">
        <f t="shared" si="2923"/>
        <v>6692.6666666666843</v>
      </c>
      <c r="BS217" s="11">
        <f t="shared" si="2846"/>
        <v>38203.946734652061</v>
      </c>
      <c r="BT217" s="6">
        <f t="shared" ref="BT217:BV217" si="2924">BT216+(365/12)</f>
        <v>6692.6666666666843</v>
      </c>
      <c r="BU217" s="11">
        <f t="shared" si="2848"/>
        <v>38203.946734652061</v>
      </c>
      <c r="BV217" s="6">
        <f t="shared" si="2924"/>
        <v>6692.6666666666843</v>
      </c>
      <c r="BW217" s="11">
        <f t="shared" si="2849"/>
        <v>38203.946734652061</v>
      </c>
      <c r="BX217" s="6">
        <f t="shared" si="2616"/>
        <v>6692.6666666666843</v>
      </c>
      <c r="BY217" s="11">
        <f t="shared" si="2850"/>
        <v>38203.946734652061</v>
      </c>
      <c r="BZ217" s="72">
        <f t="shared" si="2616"/>
        <v>6692.6666666666843</v>
      </c>
      <c r="CA217" s="11">
        <f t="shared" si="2851"/>
        <v>38203.946734652061</v>
      </c>
      <c r="CB217" s="4"/>
    </row>
    <row r="218" spans="1:80">
      <c r="A218" s="1" t="str">
        <f t="shared" si="2852"/>
        <v/>
      </c>
      <c r="B218" s="1">
        <f t="shared" si="2684"/>
        <v>212</v>
      </c>
      <c r="C218" s="13">
        <f t="shared" si="2699"/>
        <v>0</v>
      </c>
      <c r="D218" s="2">
        <f t="shared" si="2700"/>
        <v>0</v>
      </c>
      <c r="E218" s="15">
        <f t="shared" si="2653"/>
        <v>0</v>
      </c>
      <c r="F218" s="15">
        <f t="shared" si="2133"/>
        <v>0</v>
      </c>
      <c r="G218" s="21">
        <f t="shared" si="2134"/>
        <v>0</v>
      </c>
      <c r="H218" s="23">
        <f t="shared" si="2654"/>
        <v>212</v>
      </c>
      <c r="I218" s="19">
        <f t="shared" si="2655"/>
        <v>57300.457945025832</v>
      </c>
      <c r="J218" s="22">
        <f t="shared" si="2685"/>
        <v>57300.457945025832</v>
      </c>
      <c r="K218" s="21">
        <f t="shared" si="2686"/>
        <v>5921.5221568646793</v>
      </c>
      <c r="L218" s="15">
        <f t="shared" si="2701"/>
        <v>416.66666666666669</v>
      </c>
      <c r="M218" s="15">
        <f t="shared" si="2702"/>
        <v>83.333333333333329</v>
      </c>
      <c r="N218" s="16">
        <f t="shared" si="2703"/>
        <v>166.66666666666666</v>
      </c>
      <c r="O218" s="15">
        <f t="shared" si="2704"/>
        <v>83.333333333333329</v>
      </c>
      <c r="P218" s="7">
        <f t="shared" si="2135"/>
        <v>17090.137383507747</v>
      </c>
      <c r="Q218" s="15">
        <f t="shared" si="2656"/>
        <v>44875.468891516743</v>
      </c>
      <c r="R218" s="21">
        <f t="shared" si="2657"/>
        <v>38203.946734652061</v>
      </c>
      <c r="S218" s="4"/>
      <c r="T218" s="6">
        <f t="shared" si="2705"/>
        <v>6723.0833333333512</v>
      </c>
      <c r="U218" s="10"/>
      <c r="V218" s="6">
        <f t="shared" si="2705"/>
        <v>6723.0833333333512</v>
      </c>
      <c r="X218" s="6">
        <f t="shared" si="2705"/>
        <v>6723.0833333333512</v>
      </c>
      <c r="Z218" s="6">
        <f t="shared" si="2706"/>
        <v>6723.0833333333512</v>
      </c>
      <c r="AB218" s="6">
        <f t="shared" ref="AB218:AD218" si="2925">AB217+(365/12)</f>
        <v>6723.0833333333512</v>
      </c>
      <c r="AD218" s="6">
        <f t="shared" si="2925"/>
        <v>6723.0833333333512</v>
      </c>
      <c r="AF218" s="6">
        <f t="shared" ref="AF218:AH218" si="2926">AF217+(365/12)</f>
        <v>6723.0833333333512</v>
      </c>
      <c r="AH218" s="6">
        <f t="shared" si="2926"/>
        <v>6723.0833333333512</v>
      </c>
      <c r="AJ218" s="6">
        <f t="shared" ref="AJ218:AL218" si="2927">AJ217+(365/12)</f>
        <v>6723.0833333333512</v>
      </c>
      <c r="AL218" s="6">
        <f t="shared" si="2927"/>
        <v>6723.0833333333512</v>
      </c>
      <c r="AN218" s="6">
        <f t="shared" ref="AN218:AP218" si="2928">AN217+(365/12)</f>
        <v>6723.0833333333512</v>
      </c>
      <c r="AP218" s="6">
        <f t="shared" si="2928"/>
        <v>6723.0833333333512</v>
      </c>
      <c r="AR218" s="6">
        <f t="shared" ref="AR218:AT218" si="2929">AR217+(365/12)</f>
        <v>6723.0833333333512</v>
      </c>
      <c r="AT218" s="6">
        <f t="shared" si="2929"/>
        <v>6723.0833333333512</v>
      </c>
      <c r="AV218" s="6">
        <f t="shared" ref="AV218:AX218" si="2930">AV217+(365/12)</f>
        <v>6723.0833333333512</v>
      </c>
      <c r="AX218" s="6">
        <f t="shared" si="2930"/>
        <v>6723.0833333333512</v>
      </c>
      <c r="AZ218" s="6">
        <f t="shared" ref="AZ218:BB218" si="2931">AZ217+(365/12)</f>
        <v>6723.0833333333512</v>
      </c>
      <c r="BB218" s="6">
        <f t="shared" si="2931"/>
        <v>6723.0833333333512</v>
      </c>
      <c r="BC218" s="11">
        <f t="shared" si="2834"/>
        <v>38203.946734652061</v>
      </c>
      <c r="BD218" s="6">
        <f t="shared" ref="BD218:BF218" si="2932">BD217+(365/12)</f>
        <v>6723.0833333333512</v>
      </c>
      <c r="BE218" s="11">
        <f t="shared" si="2836"/>
        <v>38203.946734652061</v>
      </c>
      <c r="BF218" s="6">
        <f t="shared" si="2932"/>
        <v>6723.0833333333512</v>
      </c>
      <c r="BG218" s="11">
        <f t="shared" si="2837"/>
        <v>38203.946734652061</v>
      </c>
      <c r="BH218" s="6">
        <f t="shared" ref="BH218:BJ218" si="2933">BH217+(365/12)</f>
        <v>6723.0833333333512</v>
      </c>
      <c r="BI218" s="11">
        <f t="shared" si="2839"/>
        <v>38203.946734652061</v>
      </c>
      <c r="BJ218" s="6">
        <f t="shared" si="2933"/>
        <v>6723.0833333333512</v>
      </c>
      <c r="BK218" s="11">
        <f t="shared" si="2840"/>
        <v>38203.946734652061</v>
      </c>
      <c r="BL218" s="6">
        <f t="shared" ref="BL218:BN218" si="2934">BL217+(365/12)</f>
        <v>6723.0833333333512</v>
      </c>
      <c r="BM218" s="11">
        <f t="shared" si="2842"/>
        <v>38203.946734652061</v>
      </c>
      <c r="BN218" s="6">
        <f t="shared" si="2934"/>
        <v>6723.0833333333512</v>
      </c>
      <c r="BO218" s="11">
        <f t="shared" si="2843"/>
        <v>38203.946734652061</v>
      </c>
      <c r="BP218" s="6">
        <f t="shared" ref="BP218:BR218" si="2935">BP217+(365/12)</f>
        <v>6723.0833333333512</v>
      </c>
      <c r="BQ218" s="11">
        <f t="shared" si="2845"/>
        <v>38203.946734652061</v>
      </c>
      <c r="BR218" s="6">
        <f t="shared" si="2935"/>
        <v>6723.0833333333512</v>
      </c>
      <c r="BS218" s="11">
        <f t="shared" si="2846"/>
        <v>38203.946734652061</v>
      </c>
      <c r="BT218" s="6">
        <f t="shared" ref="BT218:BV218" si="2936">BT217+(365/12)</f>
        <v>6723.0833333333512</v>
      </c>
      <c r="BU218" s="11">
        <f t="shared" si="2848"/>
        <v>38203.946734652061</v>
      </c>
      <c r="BV218" s="6">
        <f t="shared" si="2936"/>
        <v>6723.0833333333512</v>
      </c>
      <c r="BW218" s="11">
        <f t="shared" si="2849"/>
        <v>38203.946734652061</v>
      </c>
      <c r="BX218" s="6">
        <f t="shared" si="2616"/>
        <v>6723.0833333333512</v>
      </c>
      <c r="BY218" s="11">
        <f t="shared" si="2850"/>
        <v>38203.946734652061</v>
      </c>
      <c r="BZ218" s="72">
        <f t="shared" si="2616"/>
        <v>6723.0833333333512</v>
      </c>
      <c r="CA218" s="11">
        <f t="shared" si="2851"/>
        <v>38203.946734652061</v>
      </c>
      <c r="CB218" s="4"/>
    </row>
    <row r="219" spans="1:80">
      <c r="A219" s="1" t="str">
        <f t="shared" si="2852"/>
        <v/>
      </c>
      <c r="B219" s="1">
        <f t="shared" si="2684"/>
        <v>213</v>
      </c>
      <c r="C219" s="13">
        <f t="shared" si="2699"/>
        <v>0</v>
      </c>
      <c r="D219" s="2">
        <f t="shared" si="2700"/>
        <v>0</v>
      </c>
      <c r="E219" s="15">
        <f t="shared" si="2653"/>
        <v>0</v>
      </c>
      <c r="F219" s="15">
        <f t="shared" si="2133"/>
        <v>0</v>
      </c>
      <c r="G219" s="21">
        <f t="shared" si="2134"/>
        <v>0</v>
      </c>
      <c r="H219" s="23">
        <f t="shared" si="2654"/>
        <v>213</v>
      </c>
      <c r="I219" s="19">
        <f t="shared" si="2655"/>
        <v>57300.457945025832</v>
      </c>
      <c r="J219" s="22">
        <f t="shared" si="2685"/>
        <v>57300.457945025832</v>
      </c>
      <c r="K219" s="21">
        <f t="shared" si="2686"/>
        <v>5921.5221568646793</v>
      </c>
      <c r="L219" s="15">
        <f t="shared" si="2701"/>
        <v>416.66666666666669</v>
      </c>
      <c r="M219" s="15">
        <f t="shared" si="2702"/>
        <v>83.333333333333329</v>
      </c>
      <c r="N219" s="16">
        <f t="shared" si="2703"/>
        <v>166.66666666666666</v>
      </c>
      <c r="O219" s="15">
        <f t="shared" si="2704"/>
        <v>83.333333333333329</v>
      </c>
      <c r="P219" s="7">
        <f t="shared" si="2135"/>
        <v>17090.137383507747</v>
      </c>
      <c r="Q219" s="15">
        <f t="shared" si="2656"/>
        <v>44875.468891516743</v>
      </c>
      <c r="R219" s="21">
        <f t="shared" si="2657"/>
        <v>38203.946734652061</v>
      </c>
      <c r="S219" s="4"/>
      <c r="T219" s="6">
        <f t="shared" si="2705"/>
        <v>6753.5000000000182</v>
      </c>
      <c r="U219" s="10"/>
      <c r="V219" s="6">
        <f t="shared" si="2705"/>
        <v>6753.5000000000182</v>
      </c>
      <c r="X219" s="6">
        <f t="shared" si="2705"/>
        <v>6753.5000000000182</v>
      </c>
      <c r="Z219" s="6">
        <f t="shared" si="2706"/>
        <v>6753.5000000000182</v>
      </c>
      <c r="AB219" s="6">
        <f t="shared" ref="AB219:AD219" si="2937">AB218+(365/12)</f>
        <v>6753.5000000000182</v>
      </c>
      <c r="AD219" s="6">
        <f t="shared" si="2937"/>
        <v>6753.5000000000182</v>
      </c>
      <c r="AF219" s="6">
        <f t="shared" ref="AF219:AH219" si="2938">AF218+(365/12)</f>
        <v>6753.5000000000182</v>
      </c>
      <c r="AH219" s="6">
        <f t="shared" si="2938"/>
        <v>6753.5000000000182</v>
      </c>
      <c r="AJ219" s="6">
        <f t="shared" ref="AJ219:AL219" si="2939">AJ218+(365/12)</f>
        <v>6753.5000000000182</v>
      </c>
      <c r="AL219" s="6">
        <f t="shared" si="2939"/>
        <v>6753.5000000000182</v>
      </c>
      <c r="AN219" s="6">
        <f t="shared" ref="AN219:AP219" si="2940">AN218+(365/12)</f>
        <v>6753.5000000000182</v>
      </c>
      <c r="AP219" s="6">
        <f t="shared" si="2940"/>
        <v>6753.5000000000182</v>
      </c>
      <c r="AR219" s="6">
        <f t="shared" ref="AR219:AT219" si="2941">AR218+(365/12)</f>
        <v>6753.5000000000182</v>
      </c>
      <c r="AT219" s="6">
        <f t="shared" si="2941"/>
        <v>6753.5000000000182</v>
      </c>
      <c r="AV219" s="6">
        <f t="shared" ref="AV219:AX219" si="2942">AV218+(365/12)</f>
        <v>6753.5000000000182</v>
      </c>
      <c r="AX219" s="6">
        <f t="shared" si="2942"/>
        <v>6753.5000000000182</v>
      </c>
      <c r="AZ219" s="6">
        <f t="shared" ref="AZ219:BB219" si="2943">AZ218+(365/12)</f>
        <v>6753.5000000000182</v>
      </c>
      <c r="BB219" s="6">
        <f t="shared" si="2943"/>
        <v>6753.5000000000182</v>
      </c>
      <c r="BC219" s="11">
        <f t="shared" si="2834"/>
        <v>38203.946734652061</v>
      </c>
      <c r="BD219" s="6">
        <f t="shared" ref="BD219:BF219" si="2944">BD218+(365/12)</f>
        <v>6753.5000000000182</v>
      </c>
      <c r="BE219" s="11">
        <f t="shared" si="2836"/>
        <v>38203.946734652061</v>
      </c>
      <c r="BF219" s="6">
        <f t="shared" si="2944"/>
        <v>6753.5000000000182</v>
      </c>
      <c r="BG219" s="11">
        <f t="shared" si="2837"/>
        <v>38203.946734652061</v>
      </c>
      <c r="BH219" s="6">
        <f t="shared" ref="BH219:BJ219" si="2945">BH218+(365/12)</f>
        <v>6753.5000000000182</v>
      </c>
      <c r="BI219" s="11">
        <f t="shared" si="2839"/>
        <v>38203.946734652061</v>
      </c>
      <c r="BJ219" s="6">
        <f t="shared" si="2945"/>
        <v>6753.5000000000182</v>
      </c>
      <c r="BK219" s="11">
        <f t="shared" si="2840"/>
        <v>38203.946734652061</v>
      </c>
      <c r="BL219" s="6">
        <f t="shared" ref="BL219:BN219" si="2946">BL218+(365/12)</f>
        <v>6753.5000000000182</v>
      </c>
      <c r="BM219" s="11">
        <f t="shared" si="2842"/>
        <v>38203.946734652061</v>
      </c>
      <c r="BN219" s="6">
        <f t="shared" si="2946"/>
        <v>6753.5000000000182</v>
      </c>
      <c r="BO219" s="11">
        <f t="shared" si="2843"/>
        <v>38203.946734652061</v>
      </c>
      <c r="BP219" s="6">
        <f t="shared" ref="BP219:BR219" si="2947">BP218+(365/12)</f>
        <v>6753.5000000000182</v>
      </c>
      <c r="BQ219" s="11">
        <f t="shared" si="2845"/>
        <v>38203.946734652061</v>
      </c>
      <c r="BR219" s="6">
        <f t="shared" si="2947"/>
        <v>6753.5000000000182</v>
      </c>
      <c r="BS219" s="11">
        <f t="shared" si="2846"/>
        <v>38203.946734652061</v>
      </c>
      <c r="BT219" s="6">
        <f t="shared" ref="BT219:BV219" si="2948">BT218+(365/12)</f>
        <v>6753.5000000000182</v>
      </c>
      <c r="BU219" s="11">
        <f t="shared" si="2848"/>
        <v>38203.946734652061</v>
      </c>
      <c r="BV219" s="6">
        <f t="shared" si="2948"/>
        <v>6753.5000000000182</v>
      </c>
      <c r="BW219" s="11">
        <f t="shared" si="2849"/>
        <v>38203.946734652061</v>
      </c>
      <c r="BX219" s="6">
        <f t="shared" si="2616"/>
        <v>6753.5000000000182</v>
      </c>
      <c r="BY219" s="11">
        <f t="shared" si="2850"/>
        <v>38203.946734652061</v>
      </c>
      <c r="BZ219" s="72">
        <f t="shared" si="2616"/>
        <v>6753.5000000000182</v>
      </c>
      <c r="CA219" s="11">
        <f t="shared" si="2851"/>
        <v>38203.946734652061</v>
      </c>
      <c r="CB219" s="4"/>
    </row>
    <row r="220" spans="1:80">
      <c r="A220" s="1" t="str">
        <f t="shared" si="2852"/>
        <v/>
      </c>
      <c r="B220" s="1">
        <f t="shared" si="2684"/>
        <v>214</v>
      </c>
      <c r="C220" s="13">
        <f t="shared" si="2699"/>
        <v>0</v>
      </c>
      <c r="D220" s="2">
        <f t="shared" si="2700"/>
        <v>0</v>
      </c>
      <c r="E220" s="15">
        <f t="shared" si="2653"/>
        <v>0</v>
      </c>
      <c r="F220" s="15">
        <f t="shared" si="2133"/>
        <v>0</v>
      </c>
      <c r="G220" s="21">
        <f t="shared" si="2134"/>
        <v>0</v>
      </c>
      <c r="H220" s="23">
        <f t="shared" si="2654"/>
        <v>214</v>
      </c>
      <c r="I220" s="19">
        <f t="shared" si="2655"/>
        <v>57300.457945025832</v>
      </c>
      <c r="J220" s="22">
        <f t="shared" si="2685"/>
        <v>57300.457945025832</v>
      </c>
      <c r="K220" s="21">
        <f t="shared" si="2686"/>
        <v>5921.5221568646793</v>
      </c>
      <c r="L220" s="15">
        <f t="shared" si="2701"/>
        <v>416.66666666666669</v>
      </c>
      <c r="M220" s="15">
        <f t="shared" si="2702"/>
        <v>83.333333333333329</v>
      </c>
      <c r="N220" s="16">
        <f t="shared" si="2703"/>
        <v>166.66666666666666</v>
      </c>
      <c r="O220" s="15">
        <f t="shared" si="2704"/>
        <v>83.333333333333329</v>
      </c>
      <c r="P220" s="7">
        <f t="shared" si="2135"/>
        <v>17090.137383507747</v>
      </c>
      <c r="Q220" s="15">
        <f t="shared" si="2656"/>
        <v>44875.468891516743</v>
      </c>
      <c r="R220" s="21">
        <f t="shared" si="2657"/>
        <v>38203.946734652061</v>
      </c>
      <c r="S220" s="4"/>
      <c r="T220" s="6">
        <f t="shared" si="2705"/>
        <v>6783.9166666666852</v>
      </c>
      <c r="U220" s="10"/>
      <c r="V220" s="6">
        <f t="shared" si="2705"/>
        <v>6783.9166666666852</v>
      </c>
      <c r="X220" s="6">
        <f t="shared" si="2705"/>
        <v>6783.9166666666852</v>
      </c>
      <c r="Z220" s="6">
        <f t="shared" si="2706"/>
        <v>6783.9166666666852</v>
      </c>
      <c r="AB220" s="6">
        <f t="shared" ref="AB220:AD220" si="2949">AB219+(365/12)</f>
        <v>6783.9166666666852</v>
      </c>
      <c r="AD220" s="6">
        <f t="shared" si="2949"/>
        <v>6783.9166666666852</v>
      </c>
      <c r="AF220" s="6">
        <f t="shared" ref="AF220:AH220" si="2950">AF219+(365/12)</f>
        <v>6783.9166666666852</v>
      </c>
      <c r="AH220" s="6">
        <f t="shared" si="2950"/>
        <v>6783.9166666666852</v>
      </c>
      <c r="AJ220" s="6">
        <f t="shared" ref="AJ220:AL220" si="2951">AJ219+(365/12)</f>
        <v>6783.9166666666852</v>
      </c>
      <c r="AL220" s="6">
        <f t="shared" si="2951"/>
        <v>6783.9166666666852</v>
      </c>
      <c r="AN220" s="6">
        <f t="shared" ref="AN220:AP220" si="2952">AN219+(365/12)</f>
        <v>6783.9166666666852</v>
      </c>
      <c r="AP220" s="6">
        <f t="shared" si="2952"/>
        <v>6783.9166666666852</v>
      </c>
      <c r="AR220" s="6">
        <f t="shared" ref="AR220:AT220" si="2953">AR219+(365/12)</f>
        <v>6783.9166666666852</v>
      </c>
      <c r="AT220" s="6">
        <f t="shared" si="2953"/>
        <v>6783.9166666666852</v>
      </c>
      <c r="AV220" s="6">
        <f t="shared" ref="AV220:AX220" si="2954">AV219+(365/12)</f>
        <v>6783.9166666666852</v>
      </c>
      <c r="AX220" s="6">
        <f t="shared" si="2954"/>
        <v>6783.9166666666852</v>
      </c>
      <c r="AZ220" s="6">
        <f t="shared" ref="AZ220:BB220" si="2955">AZ219+(365/12)</f>
        <v>6783.9166666666852</v>
      </c>
      <c r="BB220" s="6">
        <f t="shared" si="2955"/>
        <v>6783.9166666666852</v>
      </c>
      <c r="BC220" s="11">
        <f t="shared" si="2834"/>
        <v>38203.946734652061</v>
      </c>
      <c r="BD220" s="6">
        <f t="shared" ref="BD220:BF220" si="2956">BD219+(365/12)</f>
        <v>6783.9166666666852</v>
      </c>
      <c r="BE220" s="11">
        <f t="shared" si="2836"/>
        <v>38203.946734652061</v>
      </c>
      <c r="BF220" s="6">
        <f t="shared" si="2956"/>
        <v>6783.9166666666852</v>
      </c>
      <c r="BG220" s="11">
        <f t="shared" si="2837"/>
        <v>38203.946734652061</v>
      </c>
      <c r="BH220" s="6">
        <f t="shared" ref="BH220:BJ220" si="2957">BH219+(365/12)</f>
        <v>6783.9166666666852</v>
      </c>
      <c r="BI220" s="11">
        <f t="shared" si="2839"/>
        <v>38203.946734652061</v>
      </c>
      <c r="BJ220" s="6">
        <f t="shared" si="2957"/>
        <v>6783.9166666666852</v>
      </c>
      <c r="BK220" s="11">
        <f t="shared" si="2840"/>
        <v>38203.946734652061</v>
      </c>
      <c r="BL220" s="6">
        <f t="shared" ref="BL220:BN220" si="2958">BL219+(365/12)</f>
        <v>6783.9166666666852</v>
      </c>
      <c r="BM220" s="11">
        <f t="shared" si="2842"/>
        <v>38203.946734652061</v>
      </c>
      <c r="BN220" s="6">
        <f t="shared" si="2958"/>
        <v>6783.9166666666852</v>
      </c>
      <c r="BO220" s="11">
        <f t="shared" si="2843"/>
        <v>38203.946734652061</v>
      </c>
      <c r="BP220" s="6">
        <f t="shared" ref="BP220:BR220" si="2959">BP219+(365/12)</f>
        <v>6783.9166666666852</v>
      </c>
      <c r="BQ220" s="11">
        <f t="shared" si="2845"/>
        <v>38203.946734652061</v>
      </c>
      <c r="BR220" s="6">
        <f t="shared" si="2959"/>
        <v>6783.9166666666852</v>
      </c>
      <c r="BS220" s="11">
        <f t="shared" si="2846"/>
        <v>38203.946734652061</v>
      </c>
      <c r="BT220" s="6">
        <f t="shared" ref="BT220:BV220" si="2960">BT219+(365/12)</f>
        <v>6783.9166666666852</v>
      </c>
      <c r="BU220" s="11">
        <f t="shared" si="2848"/>
        <v>38203.946734652061</v>
      </c>
      <c r="BV220" s="6">
        <f t="shared" si="2960"/>
        <v>6783.9166666666852</v>
      </c>
      <c r="BW220" s="11">
        <f t="shared" si="2849"/>
        <v>38203.946734652061</v>
      </c>
      <c r="BX220" s="6">
        <f t="shared" si="2616"/>
        <v>6783.9166666666852</v>
      </c>
      <c r="BY220" s="11">
        <f t="shared" si="2850"/>
        <v>38203.946734652061</v>
      </c>
      <c r="BZ220" s="72">
        <f t="shared" si="2616"/>
        <v>6783.9166666666852</v>
      </c>
      <c r="CA220" s="11">
        <f t="shared" si="2851"/>
        <v>38203.946734652061</v>
      </c>
      <c r="CB220" s="4"/>
    </row>
    <row r="221" spans="1:80">
      <c r="A221" s="1" t="str">
        <f t="shared" si="2852"/>
        <v/>
      </c>
      <c r="B221" s="1">
        <f t="shared" si="2684"/>
        <v>215</v>
      </c>
      <c r="C221" s="13">
        <f t="shared" si="2699"/>
        <v>0</v>
      </c>
      <c r="D221" s="2">
        <f t="shared" si="2700"/>
        <v>0</v>
      </c>
      <c r="E221" s="15">
        <f t="shared" si="2653"/>
        <v>0</v>
      </c>
      <c r="F221" s="15">
        <f t="shared" si="2133"/>
        <v>0</v>
      </c>
      <c r="G221" s="21">
        <f t="shared" si="2134"/>
        <v>0</v>
      </c>
      <c r="H221" s="23">
        <f t="shared" si="2654"/>
        <v>215</v>
      </c>
      <c r="I221" s="19">
        <f t="shared" si="2655"/>
        <v>57300.457945025832</v>
      </c>
      <c r="J221" s="22">
        <f t="shared" si="2685"/>
        <v>57300.457945025832</v>
      </c>
      <c r="K221" s="21">
        <f t="shared" si="2686"/>
        <v>5921.5221568646793</v>
      </c>
      <c r="L221" s="15">
        <f t="shared" si="2701"/>
        <v>416.66666666666669</v>
      </c>
      <c r="M221" s="15">
        <f t="shared" si="2702"/>
        <v>83.333333333333329</v>
      </c>
      <c r="N221" s="16">
        <f t="shared" si="2703"/>
        <v>166.66666666666666</v>
      </c>
      <c r="O221" s="15">
        <f t="shared" si="2704"/>
        <v>83.333333333333329</v>
      </c>
      <c r="P221" s="7">
        <f t="shared" si="2135"/>
        <v>17090.137383507747</v>
      </c>
      <c r="Q221" s="15">
        <f t="shared" si="2656"/>
        <v>44875.468891516743</v>
      </c>
      <c r="R221" s="21">
        <f t="shared" si="2657"/>
        <v>38203.946734652061</v>
      </c>
      <c r="S221" s="4"/>
      <c r="T221" s="6">
        <f t="shared" si="2705"/>
        <v>6814.3333333333521</v>
      </c>
      <c r="U221" s="10"/>
      <c r="V221" s="6">
        <f t="shared" si="2705"/>
        <v>6814.3333333333521</v>
      </c>
      <c r="X221" s="6">
        <f t="shared" si="2705"/>
        <v>6814.3333333333521</v>
      </c>
      <c r="Z221" s="6">
        <f t="shared" si="2706"/>
        <v>6814.3333333333521</v>
      </c>
      <c r="AB221" s="6">
        <f t="shared" ref="AB221:AD221" si="2961">AB220+(365/12)</f>
        <v>6814.3333333333521</v>
      </c>
      <c r="AD221" s="6">
        <f t="shared" si="2961"/>
        <v>6814.3333333333521</v>
      </c>
      <c r="AF221" s="6">
        <f t="shared" ref="AF221:AH221" si="2962">AF220+(365/12)</f>
        <v>6814.3333333333521</v>
      </c>
      <c r="AH221" s="6">
        <f t="shared" si="2962"/>
        <v>6814.3333333333521</v>
      </c>
      <c r="AJ221" s="6">
        <f t="shared" ref="AJ221:AL221" si="2963">AJ220+(365/12)</f>
        <v>6814.3333333333521</v>
      </c>
      <c r="AL221" s="6">
        <f t="shared" si="2963"/>
        <v>6814.3333333333521</v>
      </c>
      <c r="AN221" s="6">
        <f t="shared" ref="AN221:AP221" si="2964">AN220+(365/12)</f>
        <v>6814.3333333333521</v>
      </c>
      <c r="AP221" s="6">
        <f t="shared" si="2964"/>
        <v>6814.3333333333521</v>
      </c>
      <c r="AR221" s="6">
        <f t="shared" ref="AR221:AT221" si="2965">AR220+(365/12)</f>
        <v>6814.3333333333521</v>
      </c>
      <c r="AT221" s="6">
        <f t="shared" si="2965"/>
        <v>6814.3333333333521</v>
      </c>
      <c r="AV221" s="6">
        <f t="shared" ref="AV221:AX221" si="2966">AV220+(365/12)</f>
        <v>6814.3333333333521</v>
      </c>
      <c r="AX221" s="6">
        <f t="shared" si="2966"/>
        <v>6814.3333333333521</v>
      </c>
      <c r="AZ221" s="6">
        <f t="shared" ref="AZ221:BB221" si="2967">AZ220+(365/12)</f>
        <v>6814.3333333333521</v>
      </c>
      <c r="BB221" s="6">
        <f t="shared" si="2967"/>
        <v>6814.3333333333521</v>
      </c>
      <c r="BC221" s="11">
        <f t="shared" si="2834"/>
        <v>38203.946734652061</v>
      </c>
      <c r="BD221" s="6">
        <f t="shared" ref="BD221:BF221" si="2968">BD220+(365/12)</f>
        <v>6814.3333333333521</v>
      </c>
      <c r="BE221" s="11">
        <f t="shared" si="2836"/>
        <v>38203.946734652061</v>
      </c>
      <c r="BF221" s="6">
        <f t="shared" si="2968"/>
        <v>6814.3333333333521</v>
      </c>
      <c r="BG221" s="11">
        <f t="shared" si="2837"/>
        <v>38203.946734652061</v>
      </c>
      <c r="BH221" s="6">
        <f t="shared" ref="BH221:BJ221" si="2969">BH220+(365/12)</f>
        <v>6814.3333333333521</v>
      </c>
      <c r="BI221" s="11">
        <f t="shared" si="2839"/>
        <v>38203.946734652061</v>
      </c>
      <c r="BJ221" s="6">
        <f t="shared" si="2969"/>
        <v>6814.3333333333521</v>
      </c>
      <c r="BK221" s="11">
        <f t="shared" si="2840"/>
        <v>38203.946734652061</v>
      </c>
      <c r="BL221" s="6">
        <f t="shared" ref="BL221:BN221" si="2970">BL220+(365/12)</f>
        <v>6814.3333333333521</v>
      </c>
      <c r="BM221" s="11">
        <f t="shared" si="2842"/>
        <v>38203.946734652061</v>
      </c>
      <c r="BN221" s="6">
        <f t="shared" si="2970"/>
        <v>6814.3333333333521</v>
      </c>
      <c r="BO221" s="11">
        <f t="shared" si="2843"/>
        <v>38203.946734652061</v>
      </c>
      <c r="BP221" s="6">
        <f t="shared" ref="BP221:BR221" si="2971">BP220+(365/12)</f>
        <v>6814.3333333333521</v>
      </c>
      <c r="BQ221" s="11">
        <f t="shared" si="2845"/>
        <v>38203.946734652061</v>
      </c>
      <c r="BR221" s="6">
        <f t="shared" si="2971"/>
        <v>6814.3333333333521</v>
      </c>
      <c r="BS221" s="11">
        <f t="shared" si="2846"/>
        <v>38203.946734652061</v>
      </c>
      <c r="BT221" s="6">
        <f t="shared" ref="BT221:BV221" si="2972">BT220+(365/12)</f>
        <v>6814.3333333333521</v>
      </c>
      <c r="BU221" s="11">
        <f t="shared" si="2848"/>
        <v>38203.946734652061</v>
      </c>
      <c r="BV221" s="6">
        <f t="shared" si="2972"/>
        <v>6814.3333333333521</v>
      </c>
      <c r="BW221" s="11">
        <f t="shared" si="2849"/>
        <v>38203.946734652061</v>
      </c>
      <c r="BX221" s="6">
        <f t="shared" si="2616"/>
        <v>6814.3333333333521</v>
      </c>
      <c r="BY221" s="11">
        <f t="shared" si="2850"/>
        <v>38203.946734652061</v>
      </c>
      <c r="BZ221" s="72">
        <f t="shared" si="2616"/>
        <v>6814.3333333333521</v>
      </c>
      <c r="CA221" s="11">
        <f t="shared" si="2851"/>
        <v>38203.946734652061</v>
      </c>
      <c r="CB221" s="4"/>
    </row>
    <row r="222" spans="1:80">
      <c r="A222" s="1" t="str">
        <f t="shared" si="2852"/>
        <v/>
      </c>
      <c r="B222" s="1">
        <f t="shared" si="2684"/>
        <v>216</v>
      </c>
      <c r="C222" s="13">
        <f t="shared" si="2699"/>
        <v>0</v>
      </c>
      <c r="D222" s="2">
        <f t="shared" si="2700"/>
        <v>0</v>
      </c>
      <c r="E222" s="15">
        <f t="shared" si="2653"/>
        <v>0</v>
      </c>
      <c r="F222" s="15">
        <f t="shared" si="2133"/>
        <v>0</v>
      </c>
      <c r="G222" s="21">
        <f t="shared" si="2134"/>
        <v>0</v>
      </c>
      <c r="H222" s="23">
        <f t="shared" si="2654"/>
        <v>216</v>
      </c>
      <c r="I222" s="19">
        <f t="shared" si="2655"/>
        <v>57300.457945025832</v>
      </c>
      <c r="J222" s="22">
        <f t="shared" si="2685"/>
        <v>57300.457945025832</v>
      </c>
      <c r="K222" s="21">
        <f t="shared" si="2686"/>
        <v>5921.5221568646793</v>
      </c>
      <c r="L222" s="15">
        <f t="shared" si="2701"/>
        <v>416.66666666666669</v>
      </c>
      <c r="M222" s="15">
        <f t="shared" si="2702"/>
        <v>83.333333333333329</v>
      </c>
      <c r="N222" s="16">
        <f t="shared" si="2703"/>
        <v>166.66666666666666</v>
      </c>
      <c r="O222" s="15">
        <f t="shared" si="2704"/>
        <v>83.333333333333329</v>
      </c>
      <c r="P222" s="7">
        <f t="shared" si="2135"/>
        <v>17090.137383507747</v>
      </c>
      <c r="Q222" s="15">
        <f t="shared" si="2656"/>
        <v>44875.468891516743</v>
      </c>
      <c r="R222" s="21">
        <f t="shared" si="2657"/>
        <v>38203.946734652061</v>
      </c>
      <c r="S222" s="4"/>
      <c r="T222" s="6">
        <f t="shared" si="2705"/>
        <v>6844.7500000000191</v>
      </c>
      <c r="U222" s="10"/>
      <c r="V222" s="6">
        <f t="shared" si="2705"/>
        <v>6844.7500000000191</v>
      </c>
      <c r="X222" s="6">
        <f t="shared" si="2705"/>
        <v>6844.7500000000191</v>
      </c>
      <c r="Z222" s="6">
        <f t="shared" si="2706"/>
        <v>6844.7500000000191</v>
      </c>
      <c r="AB222" s="6">
        <f t="shared" ref="AB222:AD222" si="2973">AB221+(365/12)</f>
        <v>6844.7500000000191</v>
      </c>
      <c r="AD222" s="6">
        <f t="shared" si="2973"/>
        <v>6844.7500000000191</v>
      </c>
      <c r="AF222" s="6">
        <f t="shared" ref="AF222:AH222" si="2974">AF221+(365/12)</f>
        <v>6844.7500000000191</v>
      </c>
      <c r="AH222" s="6">
        <f t="shared" si="2974"/>
        <v>6844.7500000000191</v>
      </c>
      <c r="AJ222" s="6">
        <f t="shared" ref="AJ222:AL222" si="2975">AJ221+(365/12)</f>
        <v>6844.7500000000191</v>
      </c>
      <c r="AL222" s="6">
        <f t="shared" si="2975"/>
        <v>6844.7500000000191</v>
      </c>
      <c r="AN222" s="6">
        <f t="shared" ref="AN222:AP222" si="2976">AN221+(365/12)</f>
        <v>6844.7500000000191</v>
      </c>
      <c r="AP222" s="6">
        <f t="shared" si="2976"/>
        <v>6844.7500000000191</v>
      </c>
      <c r="AR222" s="6">
        <f t="shared" ref="AR222:AT222" si="2977">AR221+(365/12)</f>
        <v>6844.7500000000191</v>
      </c>
      <c r="AT222" s="6">
        <f t="shared" si="2977"/>
        <v>6844.7500000000191</v>
      </c>
      <c r="AV222" s="6">
        <f t="shared" ref="AV222:AX222" si="2978">AV221+(365/12)</f>
        <v>6844.7500000000191</v>
      </c>
      <c r="AX222" s="6">
        <f t="shared" si="2978"/>
        <v>6844.7500000000191</v>
      </c>
      <c r="AZ222" s="6">
        <f t="shared" ref="AZ222:BB222" si="2979">AZ221+(365/12)</f>
        <v>6844.7500000000191</v>
      </c>
      <c r="BB222" s="6">
        <f t="shared" si="2979"/>
        <v>6844.7500000000191</v>
      </c>
      <c r="BC222" s="11">
        <f t="shared" si="2834"/>
        <v>38203.946734652061</v>
      </c>
      <c r="BD222" s="6">
        <f t="shared" ref="BD222:BF222" si="2980">BD221+(365/12)</f>
        <v>6844.7500000000191</v>
      </c>
      <c r="BE222" s="11">
        <f t="shared" si="2836"/>
        <v>38203.946734652061</v>
      </c>
      <c r="BF222" s="6">
        <f t="shared" si="2980"/>
        <v>6844.7500000000191</v>
      </c>
      <c r="BG222" s="11">
        <f t="shared" si="2837"/>
        <v>38203.946734652061</v>
      </c>
      <c r="BH222" s="6">
        <f t="shared" ref="BH222:BJ222" si="2981">BH221+(365/12)</f>
        <v>6844.7500000000191</v>
      </c>
      <c r="BI222" s="11">
        <f t="shared" si="2839"/>
        <v>38203.946734652061</v>
      </c>
      <c r="BJ222" s="6">
        <f t="shared" si="2981"/>
        <v>6844.7500000000191</v>
      </c>
      <c r="BK222" s="11">
        <f t="shared" si="2840"/>
        <v>38203.946734652061</v>
      </c>
      <c r="BL222" s="6">
        <f t="shared" ref="BL222:BN222" si="2982">BL221+(365/12)</f>
        <v>6844.7500000000191</v>
      </c>
      <c r="BM222" s="11">
        <f t="shared" si="2842"/>
        <v>38203.946734652061</v>
      </c>
      <c r="BN222" s="6">
        <f t="shared" si="2982"/>
        <v>6844.7500000000191</v>
      </c>
      <c r="BO222" s="11">
        <f t="shared" si="2843"/>
        <v>38203.946734652061</v>
      </c>
      <c r="BP222" s="6">
        <f t="shared" ref="BP222:BR222" si="2983">BP221+(365/12)</f>
        <v>6844.7500000000191</v>
      </c>
      <c r="BQ222" s="11">
        <f t="shared" si="2845"/>
        <v>38203.946734652061</v>
      </c>
      <c r="BR222" s="6">
        <f t="shared" si="2983"/>
        <v>6844.7500000000191</v>
      </c>
      <c r="BS222" s="11">
        <f t="shared" si="2846"/>
        <v>38203.946734652061</v>
      </c>
      <c r="BT222" s="6">
        <f t="shared" ref="BT222:BV222" si="2984">BT221+(365/12)</f>
        <v>6844.7500000000191</v>
      </c>
      <c r="BU222" s="11">
        <f t="shared" si="2848"/>
        <v>38203.946734652061</v>
      </c>
      <c r="BV222" s="6">
        <f t="shared" si="2984"/>
        <v>6844.7500000000191</v>
      </c>
      <c r="BW222" s="11">
        <f t="shared" si="2849"/>
        <v>38203.946734652061</v>
      </c>
      <c r="BX222" s="6">
        <f t="shared" si="2616"/>
        <v>6844.7500000000191</v>
      </c>
      <c r="BY222" s="11">
        <f t="shared" si="2850"/>
        <v>38203.946734652061</v>
      </c>
      <c r="BZ222" s="72">
        <f t="shared" si="2616"/>
        <v>6844.7500000000191</v>
      </c>
      <c r="CA222" s="11">
        <f t="shared" si="2851"/>
        <v>38203.946734652061</v>
      </c>
      <c r="CB222" s="4"/>
    </row>
    <row r="223" spans="1:80">
      <c r="A223" s="18">
        <f t="shared" si="2852"/>
        <v>19</v>
      </c>
      <c r="B223" s="18">
        <f t="shared" si="2684"/>
        <v>217</v>
      </c>
      <c r="C223" s="19">
        <f t="shared" si="2699"/>
        <v>0</v>
      </c>
      <c r="D223" s="22">
        <f t="shared" si="2700"/>
        <v>0</v>
      </c>
      <c r="E223" s="22">
        <f t="shared" si="2653"/>
        <v>0</v>
      </c>
      <c r="F223" s="22">
        <f t="shared" si="2133"/>
        <v>0</v>
      </c>
      <c r="G223" s="23">
        <f t="shared" si="2134"/>
        <v>0</v>
      </c>
      <c r="H223" s="23">
        <f t="shared" si="2654"/>
        <v>217</v>
      </c>
      <c r="I223" s="19">
        <f t="shared" si="2655"/>
        <v>60165.480842277124</v>
      </c>
      <c r="J223" s="22">
        <f t="shared" si="2685"/>
        <v>60165.480842277124</v>
      </c>
      <c r="K223" s="23">
        <f t="shared" si="2686"/>
        <v>5980.7373784333258</v>
      </c>
      <c r="L223" s="22">
        <f t="shared" si="2701"/>
        <v>416.66666666666669</v>
      </c>
      <c r="M223" s="22">
        <f t="shared" si="2702"/>
        <v>83.333333333333329</v>
      </c>
      <c r="N223" s="19">
        <f t="shared" si="2703"/>
        <v>166.66666666666666</v>
      </c>
      <c r="O223" s="22">
        <f t="shared" si="2704"/>
        <v>83.333333333333329</v>
      </c>
      <c r="P223" s="18">
        <f t="shared" si="2135"/>
        <v>17949.644252683134</v>
      </c>
      <c r="Q223" s="22">
        <f t="shared" si="2656"/>
        <v>47120.787336092581</v>
      </c>
      <c r="R223" s="23">
        <f t="shared" si="2657"/>
        <v>40390.049957659256</v>
      </c>
      <c r="S223" s="4"/>
      <c r="T223" s="6">
        <f t="shared" si="2705"/>
        <v>6875.1666666666861</v>
      </c>
      <c r="U223" s="20"/>
      <c r="V223" s="6">
        <f t="shared" si="2705"/>
        <v>6875.1666666666861</v>
      </c>
      <c r="W223" s="20"/>
      <c r="X223" s="6">
        <f t="shared" si="2705"/>
        <v>6875.1666666666861</v>
      </c>
      <c r="Y223" s="20"/>
      <c r="Z223" s="6">
        <f t="shared" si="2706"/>
        <v>6875.1666666666861</v>
      </c>
      <c r="AA223" s="20"/>
      <c r="AB223" s="6">
        <f t="shared" ref="AB223:AD223" si="2985">AB222+(365/12)</f>
        <v>6875.1666666666861</v>
      </c>
      <c r="AC223" s="20"/>
      <c r="AD223" s="6">
        <f t="shared" si="2985"/>
        <v>6875.1666666666861</v>
      </c>
      <c r="AE223" s="20"/>
      <c r="AF223" s="6">
        <f t="shared" ref="AF223:AH223" si="2986">AF222+(365/12)</f>
        <v>6875.1666666666861</v>
      </c>
      <c r="AG223" s="20"/>
      <c r="AH223" s="6">
        <f t="shared" si="2986"/>
        <v>6875.1666666666861</v>
      </c>
      <c r="AI223" s="20"/>
      <c r="AJ223" s="6">
        <f t="shared" ref="AJ223:AL223" si="2987">AJ222+(365/12)</f>
        <v>6875.1666666666861</v>
      </c>
      <c r="AK223" s="20"/>
      <c r="AL223" s="6">
        <f t="shared" si="2987"/>
        <v>6875.1666666666861</v>
      </c>
      <c r="AM223" s="20"/>
      <c r="AN223" s="6">
        <f t="shared" ref="AN223:AP223" si="2988">AN222+(365/12)</f>
        <v>6875.1666666666861</v>
      </c>
      <c r="AO223" s="20"/>
      <c r="AP223" s="6">
        <f t="shared" si="2988"/>
        <v>6875.1666666666861</v>
      </c>
      <c r="AQ223" s="20"/>
      <c r="AR223" s="6">
        <f t="shared" ref="AR223:AT223" si="2989">AR222+(365/12)</f>
        <v>6875.1666666666861</v>
      </c>
      <c r="AS223" s="20"/>
      <c r="AT223" s="6">
        <f t="shared" si="2989"/>
        <v>6875.1666666666861</v>
      </c>
      <c r="AU223" s="20"/>
      <c r="AV223" s="6">
        <f t="shared" ref="AV223:AX223" si="2990">AV222+(365/12)</f>
        <v>6875.1666666666861</v>
      </c>
      <c r="AW223" s="20"/>
      <c r="AX223" s="6">
        <f t="shared" si="2990"/>
        <v>6875.1666666666861</v>
      </c>
      <c r="AY223" s="20"/>
      <c r="AZ223" s="6">
        <f t="shared" ref="AZ223:BB223" si="2991">AZ222+(365/12)</f>
        <v>6875.1666666666861</v>
      </c>
      <c r="BA223" s="20"/>
      <c r="BB223" s="6">
        <f t="shared" si="2991"/>
        <v>6875.1666666666861</v>
      </c>
      <c r="BC223" s="20">
        <f>value*(1+appr)^(A223-1)-C223-IF((A223-1)&lt;=penaltyy,sqft*pamt,0)</f>
        <v>27799586.567461189</v>
      </c>
      <c r="BD223" s="6">
        <f t="shared" ref="BD223:BF223" si="2992">BD222+(365/12)</f>
        <v>6875.1666666666861</v>
      </c>
      <c r="BE223" s="20">
        <f t="shared" ref="BE223:BE234" si="2993">R223</f>
        <v>40390.049957659256</v>
      </c>
      <c r="BF223" s="6">
        <f t="shared" si="2992"/>
        <v>6875.1666666666861</v>
      </c>
      <c r="BG223" s="20">
        <f t="shared" ref="BG223:BG234" si="2994">R223</f>
        <v>40390.049957659256</v>
      </c>
      <c r="BH223" s="6">
        <f t="shared" ref="BH223:BJ223" si="2995">BH222+(365/12)</f>
        <v>6875.1666666666861</v>
      </c>
      <c r="BI223" s="20">
        <f t="shared" ref="BI223:BI234" si="2996">R223</f>
        <v>40390.049957659256</v>
      </c>
      <c r="BJ223" s="6">
        <f t="shared" si="2995"/>
        <v>6875.1666666666861</v>
      </c>
      <c r="BK223" s="20">
        <f t="shared" ref="BK223:BK234" si="2997">R223</f>
        <v>40390.049957659256</v>
      </c>
      <c r="BL223" s="6">
        <f t="shared" ref="BL223:BN223" si="2998">BL222+(365/12)</f>
        <v>6875.1666666666861</v>
      </c>
      <c r="BM223" s="20">
        <f t="shared" ref="BM223:BM234" si="2999">R223</f>
        <v>40390.049957659256</v>
      </c>
      <c r="BN223" s="6">
        <f t="shared" si="2998"/>
        <v>6875.1666666666861</v>
      </c>
      <c r="BO223" s="20">
        <f t="shared" ref="BO223:BO234" si="3000">R223</f>
        <v>40390.049957659256</v>
      </c>
      <c r="BP223" s="6">
        <f t="shared" ref="BP223:BR223" si="3001">BP222+(365/12)</f>
        <v>6875.1666666666861</v>
      </c>
      <c r="BQ223" s="20">
        <f t="shared" ref="BQ223:BQ234" si="3002">R223</f>
        <v>40390.049957659256</v>
      </c>
      <c r="BR223" s="6">
        <f t="shared" si="3001"/>
        <v>6875.1666666666861</v>
      </c>
      <c r="BS223" s="20">
        <f t="shared" ref="BS223:BS234" si="3003">R223</f>
        <v>40390.049957659256</v>
      </c>
      <c r="BT223" s="6">
        <f t="shared" ref="BT223:BV223" si="3004">BT222+(365/12)</f>
        <v>6875.1666666666861</v>
      </c>
      <c r="BU223" s="20">
        <f t="shared" ref="BU223:BU234" si="3005">R223</f>
        <v>40390.049957659256</v>
      </c>
      <c r="BV223" s="6">
        <f t="shared" si="3004"/>
        <v>6875.1666666666861</v>
      </c>
      <c r="BW223" s="20">
        <f t="shared" ref="BW223:BW234" si="3006">R223</f>
        <v>40390.049957659256</v>
      </c>
      <c r="BX223" s="6">
        <f t="shared" si="2616"/>
        <v>6875.1666666666861</v>
      </c>
      <c r="BY223" s="20">
        <f t="shared" ref="BY223:BY234" si="3007">R223</f>
        <v>40390.049957659256</v>
      </c>
      <c r="BZ223" s="72">
        <f t="shared" si="2616"/>
        <v>6875.1666666666861</v>
      </c>
      <c r="CA223" s="20">
        <f t="shared" ref="CA223:CA234" si="3008">R223</f>
        <v>40390.049957659256</v>
      </c>
      <c r="CB223" s="4"/>
    </row>
    <row r="224" spans="1:80">
      <c r="A224" s="1" t="str">
        <f t="shared" si="2852"/>
        <v/>
      </c>
      <c r="B224" s="1">
        <f t="shared" si="2684"/>
        <v>218</v>
      </c>
      <c r="C224" s="13">
        <f t="shared" si="2699"/>
        <v>0</v>
      </c>
      <c r="D224" s="2">
        <f t="shared" si="2700"/>
        <v>0</v>
      </c>
      <c r="E224" s="15">
        <f t="shared" si="2653"/>
        <v>0</v>
      </c>
      <c r="F224" s="15">
        <f t="shared" ref="F224:F287" si="3009">D224-E224</f>
        <v>0</v>
      </c>
      <c r="G224" s="21">
        <f t="shared" ref="G224:G287" si="3010">E224</f>
        <v>0</v>
      </c>
      <c r="H224" s="23">
        <f t="shared" si="2654"/>
        <v>218</v>
      </c>
      <c r="I224" s="19">
        <f t="shared" si="2655"/>
        <v>60165.480842277124</v>
      </c>
      <c r="J224" s="22">
        <f t="shared" si="2685"/>
        <v>60165.480842277124</v>
      </c>
      <c r="K224" s="21">
        <f t="shared" si="2686"/>
        <v>5980.7373784333258</v>
      </c>
      <c r="L224" s="15">
        <f t="shared" si="2701"/>
        <v>416.66666666666669</v>
      </c>
      <c r="M224" s="15">
        <f t="shared" si="2702"/>
        <v>83.333333333333329</v>
      </c>
      <c r="N224" s="16">
        <f t="shared" si="2703"/>
        <v>166.66666666666666</v>
      </c>
      <c r="O224" s="15">
        <f t="shared" si="2704"/>
        <v>83.333333333333329</v>
      </c>
      <c r="P224" s="7">
        <f t="shared" ref="P224:P287" si="3011">(J224-M224-N224-O224)*30%</f>
        <v>17949.644252683134</v>
      </c>
      <c r="Q224" s="15">
        <f t="shared" si="2656"/>
        <v>47120.787336092581</v>
      </c>
      <c r="R224" s="21">
        <f t="shared" si="2657"/>
        <v>40390.049957659256</v>
      </c>
      <c r="S224" s="4"/>
      <c r="T224" s="6">
        <f t="shared" si="2705"/>
        <v>6905.583333333353</v>
      </c>
      <c r="U224" s="10"/>
      <c r="V224" s="6">
        <f t="shared" si="2705"/>
        <v>6905.583333333353</v>
      </c>
      <c r="X224" s="6">
        <f t="shared" si="2705"/>
        <v>6905.583333333353</v>
      </c>
      <c r="Z224" s="6">
        <f t="shared" si="2706"/>
        <v>6905.583333333353</v>
      </c>
      <c r="AB224" s="6">
        <f t="shared" ref="AB224:AD224" si="3012">AB223+(365/12)</f>
        <v>6905.583333333353</v>
      </c>
      <c r="AD224" s="6">
        <f t="shared" si="3012"/>
        <v>6905.583333333353</v>
      </c>
      <c r="AF224" s="6">
        <f t="shared" ref="AF224:AH224" si="3013">AF223+(365/12)</f>
        <v>6905.583333333353</v>
      </c>
      <c r="AH224" s="6">
        <f t="shared" si="3013"/>
        <v>6905.583333333353</v>
      </c>
      <c r="AJ224" s="6">
        <f t="shared" ref="AJ224:AL224" si="3014">AJ223+(365/12)</f>
        <v>6905.583333333353</v>
      </c>
      <c r="AL224" s="6">
        <f t="shared" si="3014"/>
        <v>6905.583333333353</v>
      </c>
      <c r="AN224" s="6">
        <f t="shared" ref="AN224:AP224" si="3015">AN223+(365/12)</f>
        <v>6905.583333333353</v>
      </c>
      <c r="AP224" s="6">
        <f t="shared" si="3015"/>
        <v>6905.583333333353</v>
      </c>
      <c r="AR224" s="6">
        <f t="shared" ref="AR224:AT224" si="3016">AR223+(365/12)</f>
        <v>6905.583333333353</v>
      </c>
      <c r="AT224" s="6">
        <f t="shared" si="3016"/>
        <v>6905.583333333353</v>
      </c>
      <c r="AV224" s="6">
        <f t="shared" ref="AV224:AX224" si="3017">AV223+(365/12)</f>
        <v>6905.583333333353</v>
      </c>
      <c r="AX224" s="6">
        <f t="shared" si="3017"/>
        <v>6905.583333333353</v>
      </c>
      <c r="AZ224" s="6">
        <f t="shared" ref="AZ224:BB224" si="3018">AZ223+(365/12)</f>
        <v>6905.583333333353</v>
      </c>
      <c r="BB224" s="6">
        <f t="shared" si="3018"/>
        <v>6905.583333333353</v>
      </c>
      <c r="BD224" s="6">
        <f t="shared" ref="BD224:BF224" si="3019">BD223+(365/12)</f>
        <v>6905.583333333353</v>
      </c>
      <c r="BE224" s="11">
        <f t="shared" si="2993"/>
        <v>40390.049957659256</v>
      </c>
      <c r="BF224" s="6">
        <f t="shared" si="3019"/>
        <v>6905.583333333353</v>
      </c>
      <c r="BG224" s="11">
        <f t="shared" si="2994"/>
        <v>40390.049957659256</v>
      </c>
      <c r="BH224" s="6">
        <f t="shared" ref="BH224:BJ224" si="3020">BH223+(365/12)</f>
        <v>6905.583333333353</v>
      </c>
      <c r="BI224" s="11">
        <f t="shared" si="2996"/>
        <v>40390.049957659256</v>
      </c>
      <c r="BJ224" s="6">
        <f t="shared" si="3020"/>
        <v>6905.583333333353</v>
      </c>
      <c r="BK224" s="11">
        <f t="shared" si="2997"/>
        <v>40390.049957659256</v>
      </c>
      <c r="BL224" s="6">
        <f t="shared" ref="BL224:BN224" si="3021">BL223+(365/12)</f>
        <v>6905.583333333353</v>
      </c>
      <c r="BM224" s="11">
        <f t="shared" si="2999"/>
        <v>40390.049957659256</v>
      </c>
      <c r="BN224" s="6">
        <f t="shared" si="3021"/>
        <v>6905.583333333353</v>
      </c>
      <c r="BO224" s="11">
        <f t="shared" si="3000"/>
        <v>40390.049957659256</v>
      </c>
      <c r="BP224" s="6">
        <f t="shared" ref="BP224:BR224" si="3022">BP223+(365/12)</f>
        <v>6905.583333333353</v>
      </c>
      <c r="BQ224" s="11">
        <f t="shared" si="3002"/>
        <v>40390.049957659256</v>
      </c>
      <c r="BR224" s="6">
        <f t="shared" si="3022"/>
        <v>6905.583333333353</v>
      </c>
      <c r="BS224" s="11">
        <f t="shared" si="3003"/>
        <v>40390.049957659256</v>
      </c>
      <c r="BT224" s="6">
        <f t="shared" ref="BT224:BV224" si="3023">BT223+(365/12)</f>
        <v>6905.583333333353</v>
      </c>
      <c r="BU224" s="11">
        <f t="shared" si="3005"/>
        <v>40390.049957659256</v>
      </c>
      <c r="BV224" s="6">
        <f t="shared" si="3023"/>
        <v>6905.583333333353</v>
      </c>
      <c r="BW224" s="11">
        <f t="shared" si="3006"/>
        <v>40390.049957659256</v>
      </c>
      <c r="BX224" s="6">
        <f t="shared" si="2616"/>
        <v>6905.583333333353</v>
      </c>
      <c r="BY224" s="11">
        <f t="shared" si="3007"/>
        <v>40390.049957659256</v>
      </c>
      <c r="BZ224" s="72">
        <f t="shared" si="2616"/>
        <v>6905.583333333353</v>
      </c>
      <c r="CA224" s="11">
        <f t="shared" si="3008"/>
        <v>40390.049957659256</v>
      </c>
      <c r="CB224" s="4"/>
    </row>
    <row r="225" spans="1:80">
      <c r="A225" s="1" t="str">
        <f t="shared" si="2852"/>
        <v/>
      </c>
      <c r="B225" s="1">
        <f t="shared" si="2684"/>
        <v>219</v>
      </c>
      <c r="C225" s="13">
        <f t="shared" si="2699"/>
        <v>0</v>
      </c>
      <c r="D225" s="2">
        <f t="shared" si="2700"/>
        <v>0</v>
      </c>
      <c r="E225" s="15">
        <f t="shared" si="2653"/>
        <v>0</v>
      </c>
      <c r="F225" s="15">
        <f t="shared" si="3009"/>
        <v>0</v>
      </c>
      <c r="G225" s="21">
        <f t="shared" si="3010"/>
        <v>0</v>
      </c>
      <c r="H225" s="23">
        <f t="shared" si="2654"/>
        <v>219</v>
      </c>
      <c r="I225" s="19">
        <f t="shared" si="2655"/>
        <v>60165.480842277124</v>
      </c>
      <c r="J225" s="22">
        <f t="shared" si="2685"/>
        <v>60165.480842277124</v>
      </c>
      <c r="K225" s="21">
        <f t="shared" si="2686"/>
        <v>5980.7373784333258</v>
      </c>
      <c r="L225" s="15">
        <f t="shared" si="2701"/>
        <v>416.66666666666669</v>
      </c>
      <c r="M225" s="15">
        <f t="shared" si="2702"/>
        <v>83.333333333333329</v>
      </c>
      <c r="N225" s="16">
        <f t="shared" si="2703"/>
        <v>166.66666666666666</v>
      </c>
      <c r="O225" s="15">
        <f t="shared" si="2704"/>
        <v>83.333333333333329</v>
      </c>
      <c r="P225" s="7">
        <f t="shared" si="3011"/>
        <v>17949.644252683134</v>
      </c>
      <c r="Q225" s="15">
        <f t="shared" si="2656"/>
        <v>47120.787336092581</v>
      </c>
      <c r="R225" s="21">
        <f t="shared" si="2657"/>
        <v>40390.049957659256</v>
      </c>
      <c r="S225" s="4"/>
      <c r="T225" s="6">
        <f t="shared" si="2705"/>
        <v>6936.00000000002</v>
      </c>
      <c r="U225" s="10"/>
      <c r="V225" s="6">
        <f t="shared" si="2705"/>
        <v>6936.00000000002</v>
      </c>
      <c r="X225" s="6">
        <f t="shared" si="2705"/>
        <v>6936.00000000002</v>
      </c>
      <c r="Z225" s="6">
        <f t="shared" si="2706"/>
        <v>6936.00000000002</v>
      </c>
      <c r="AB225" s="6">
        <f t="shared" ref="AB225:AD225" si="3024">AB224+(365/12)</f>
        <v>6936.00000000002</v>
      </c>
      <c r="AD225" s="6">
        <f t="shared" si="3024"/>
        <v>6936.00000000002</v>
      </c>
      <c r="AF225" s="6">
        <f t="shared" ref="AF225:AH225" si="3025">AF224+(365/12)</f>
        <v>6936.00000000002</v>
      </c>
      <c r="AH225" s="6">
        <f t="shared" si="3025"/>
        <v>6936.00000000002</v>
      </c>
      <c r="AJ225" s="6">
        <f t="shared" ref="AJ225:AL225" si="3026">AJ224+(365/12)</f>
        <v>6936.00000000002</v>
      </c>
      <c r="AL225" s="6">
        <f t="shared" si="3026"/>
        <v>6936.00000000002</v>
      </c>
      <c r="AN225" s="6">
        <f t="shared" ref="AN225:AP225" si="3027">AN224+(365/12)</f>
        <v>6936.00000000002</v>
      </c>
      <c r="AP225" s="6">
        <f t="shared" si="3027"/>
        <v>6936.00000000002</v>
      </c>
      <c r="AR225" s="6">
        <f t="shared" ref="AR225:AT225" si="3028">AR224+(365/12)</f>
        <v>6936.00000000002</v>
      </c>
      <c r="AT225" s="6">
        <f t="shared" si="3028"/>
        <v>6936.00000000002</v>
      </c>
      <c r="AV225" s="6">
        <f t="shared" ref="AV225:AX225" si="3029">AV224+(365/12)</f>
        <v>6936.00000000002</v>
      </c>
      <c r="AX225" s="6">
        <f t="shared" si="3029"/>
        <v>6936.00000000002</v>
      </c>
      <c r="AZ225" s="6">
        <f t="shared" ref="AZ225:BB225" si="3030">AZ224+(365/12)</f>
        <v>6936.00000000002</v>
      </c>
      <c r="BB225" s="6">
        <f t="shared" si="3030"/>
        <v>6936.00000000002</v>
      </c>
      <c r="BD225" s="6">
        <f t="shared" ref="BD225:BF225" si="3031">BD224+(365/12)</f>
        <v>6936.00000000002</v>
      </c>
      <c r="BE225" s="11">
        <f t="shared" si="2993"/>
        <v>40390.049957659256</v>
      </c>
      <c r="BF225" s="6">
        <f t="shared" si="3031"/>
        <v>6936.00000000002</v>
      </c>
      <c r="BG225" s="11">
        <f t="shared" si="2994"/>
        <v>40390.049957659256</v>
      </c>
      <c r="BH225" s="6">
        <f t="shared" ref="BH225:BJ225" si="3032">BH224+(365/12)</f>
        <v>6936.00000000002</v>
      </c>
      <c r="BI225" s="11">
        <f t="shared" si="2996"/>
        <v>40390.049957659256</v>
      </c>
      <c r="BJ225" s="6">
        <f t="shared" si="3032"/>
        <v>6936.00000000002</v>
      </c>
      <c r="BK225" s="11">
        <f t="shared" si="2997"/>
        <v>40390.049957659256</v>
      </c>
      <c r="BL225" s="6">
        <f t="shared" ref="BL225:BN225" si="3033">BL224+(365/12)</f>
        <v>6936.00000000002</v>
      </c>
      <c r="BM225" s="11">
        <f t="shared" si="2999"/>
        <v>40390.049957659256</v>
      </c>
      <c r="BN225" s="6">
        <f t="shared" si="3033"/>
        <v>6936.00000000002</v>
      </c>
      <c r="BO225" s="11">
        <f t="shared" si="3000"/>
        <v>40390.049957659256</v>
      </c>
      <c r="BP225" s="6">
        <f t="shared" ref="BP225:BR225" si="3034">BP224+(365/12)</f>
        <v>6936.00000000002</v>
      </c>
      <c r="BQ225" s="11">
        <f t="shared" si="3002"/>
        <v>40390.049957659256</v>
      </c>
      <c r="BR225" s="6">
        <f t="shared" si="3034"/>
        <v>6936.00000000002</v>
      </c>
      <c r="BS225" s="11">
        <f t="shared" si="3003"/>
        <v>40390.049957659256</v>
      </c>
      <c r="BT225" s="6">
        <f t="shared" ref="BT225:BV225" si="3035">BT224+(365/12)</f>
        <v>6936.00000000002</v>
      </c>
      <c r="BU225" s="11">
        <f t="shared" si="3005"/>
        <v>40390.049957659256</v>
      </c>
      <c r="BV225" s="6">
        <f t="shared" si="3035"/>
        <v>6936.00000000002</v>
      </c>
      <c r="BW225" s="11">
        <f t="shared" si="3006"/>
        <v>40390.049957659256</v>
      </c>
      <c r="BX225" s="6">
        <f t="shared" si="2616"/>
        <v>6936.00000000002</v>
      </c>
      <c r="BY225" s="11">
        <f t="shared" si="3007"/>
        <v>40390.049957659256</v>
      </c>
      <c r="BZ225" s="72">
        <f t="shared" si="2616"/>
        <v>6936.00000000002</v>
      </c>
      <c r="CA225" s="11">
        <f t="shared" si="3008"/>
        <v>40390.049957659256</v>
      </c>
      <c r="CB225" s="4"/>
    </row>
    <row r="226" spans="1:80">
      <c r="A226" s="1" t="str">
        <f t="shared" si="2852"/>
        <v/>
      </c>
      <c r="B226" s="1">
        <f t="shared" si="2684"/>
        <v>220</v>
      </c>
      <c r="C226" s="13">
        <f t="shared" si="2699"/>
        <v>0</v>
      </c>
      <c r="D226" s="2">
        <f t="shared" si="2700"/>
        <v>0</v>
      </c>
      <c r="E226" s="15">
        <f t="shared" si="2653"/>
        <v>0</v>
      </c>
      <c r="F226" s="15">
        <f t="shared" si="3009"/>
        <v>0</v>
      </c>
      <c r="G226" s="21">
        <f t="shared" si="3010"/>
        <v>0</v>
      </c>
      <c r="H226" s="23">
        <f t="shared" si="2654"/>
        <v>220</v>
      </c>
      <c r="I226" s="19">
        <f t="shared" si="2655"/>
        <v>60165.480842277124</v>
      </c>
      <c r="J226" s="22">
        <f t="shared" si="2685"/>
        <v>60165.480842277124</v>
      </c>
      <c r="K226" s="21">
        <f t="shared" si="2686"/>
        <v>5980.7373784333258</v>
      </c>
      <c r="L226" s="15">
        <f t="shared" si="2701"/>
        <v>416.66666666666669</v>
      </c>
      <c r="M226" s="15">
        <f t="shared" si="2702"/>
        <v>83.333333333333329</v>
      </c>
      <c r="N226" s="16">
        <f t="shared" si="2703"/>
        <v>166.66666666666666</v>
      </c>
      <c r="O226" s="15">
        <f t="shared" si="2704"/>
        <v>83.333333333333329</v>
      </c>
      <c r="P226" s="7">
        <f t="shared" si="3011"/>
        <v>17949.644252683134</v>
      </c>
      <c r="Q226" s="15">
        <f t="shared" si="2656"/>
        <v>47120.787336092581</v>
      </c>
      <c r="R226" s="21">
        <f t="shared" si="2657"/>
        <v>40390.049957659256</v>
      </c>
      <c r="S226" s="4"/>
      <c r="T226" s="6">
        <f t="shared" si="2705"/>
        <v>6966.416666666687</v>
      </c>
      <c r="U226" s="10"/>
      <c r="V226" s="6">
        <f t="shared" si="2705"/>
        <v>6966.416666666687</v>
      </c>
      <c r="X226" s="6">
        <f t="shared" si="2705"/>
        <v>6966.416666666687</v>
      </c>
      <c r="Z226" s="6">
        <f t="shared" si="2706"/>
        <v>6966.416666666687</v>
      </c>
      <c r="AB226" s="6">
        <f t="shared" ref="AB226:AD226" si="3036">AB225+(365/12)</f>
        <v>6966.416666666687</v>
      </c>
      <c r="AD226" s="6">
        <f t="shared" si="3036"/>
        <v>6966.416666666687</v>
      </c>
      <c r="AF226" s="6">
        <f t="shared" ref="AF226:AH226" si="3037">AF225+(365/12)</f>
        <v>6966.416666666687</v>
      </c>
      <c r="AH226" s="6">
        <f t="shared" si="3037"/>
        <v>6966.416666666687</v>
      </c>
      <c r="AJ226" s="6">
        <f t="shared" ref="AJ226:AL226" si="3038">AJ225+(365/12)</f>
        <v>6966.416666666687</v>
      </c>
      <c r="AL226" s="6">
        <f t="shared" si="3038"/>
        <v>6966.416666666687</v>
      </c>
      <c r="AN226" s="6">
        <f t="shared" ref="AN226:AP226" si="3039">AN225+(365/12)</f>
        <v>6966.416666666687</v>
      </c>
      <c r="AP226" s="6">
        <f t="shared" si="3039"/>
        <v>6966.416666666687</v>
      </c>
      <c r="AR226" s="6">
        <f t="shared" ref="AR226:AT226" si="3040">AR225+(365/12)</f>
        <v>6966.416666666687</v>
      </c>
      <c r="AT226" s="6">
        <f t="shared" si="3040"/>
        <v>6966.416666666687</v>
      </c>
      <c r="AV226" s="6">
        <f t="shared" ref="AV226:AX226" si="3041">AV225+(365/12)</f>
        <v>6966.416666666687</v>
      </c>
      <c r="AX226" s="6">
        <f t="shared" si="3041"/>
        <v>6966.416666666687</v>
      </c>
      <c r="AZ226" s="6">
        <f t="shared" ref="AZ226:BB226" si="3042">AZ225+(365/12)</f>
        <v>6966.416666666687</v>
      </c>
      <c r="BB226" s="6">
        <f t="shared" si="3042"/>
        <v>6966.416666666687</v>
      </c>
      <c r="BD226" s="6">
        <f t="shared" ref="BD226:BF226" si="3043">BD225+(365/12)</f>
        <v>6966.416666666687</v>
      </c>
      <c r="BE226" s="11">
        <f t="shared" si="2993"/>
        <v>40390.049957659256</v>
      </c>
      <c r="BF226" s="6">
        <f t="shared" si="3043"/>
        <v>6966.416666666687</v>
      </c>
      <c r="BG226" s="11">
        <f t="shared" si="2994"/>
        <v>40390.049957659256</v>
      </c>
      <c r="BH226" s="6">
        <f t="shared" ref="BH226:BJ226" si="3044">BH225+(365/12)</f>
        <v>6966.416666666687</v>
      </c>
      <c r="BI226" s="11">
        <f t="shared" si="2996"/>
        <v>40390.049957659256</v>
      </c>
      <c r="BJ226" s="6">
        <f t="shared" si="3044"/>
        <v>6966.416666666687</v>
      </c>
      <c r="BK226" s="11">
        <f t="shared" si="2997"/>
        <v>40390.049957659256</v>
      </c>
      <c r="BL226" s="6">
        <f t="shared" ref="BL226:BN226" si="3045">BL225+(365/12)</f>
        <v>6966.416666666687</v>
      </c>
      <c r="BM226" s="11">
        <f t="shared" si="2999"/>
        <v>40390.049957659256</v>
      </c>
      <c r="BN226" s="6">
        <f t="shared" si="3045"/>
        <v>6966.416666666687</v>
      </c>
      <c r="BO226" s="11">
        <f t="shared" si="3000"/>
        <v>40390.049957659256</v>
      </c>
      <c r="BP226" s="6">
        <f t="shared" ref="BP226:BR226" si="3046">BP225+(365/12)</f>
        <v>6966.416666666687</v>
      </c>
      <c r="BQ226" s="11">
        <f t="shared" si="3002"/>
        <v>40390.049957659256</v>
      </c>
      <c r="BR226" s="6">
        <f t="shared" si="3046"/>
        <v>6966.416666666687</v>
      </c>
      <c r="BS226" s="11">
        <f t="shared" si="3003"/>
        <v>40390.049957659256</v>
      </c>
      <c r="BT226" s="6">
        <f t="shared" ref="BT226:BV226" si="3047">BT225+(365/12)</f>
        <v>6966.416666666687</v>
      </c>
      <c r="BU226" s="11">
        <f t="shared" si="3005"/>
        <v>40390.049957659256</v>
      </c>
      <c r="BV226" s="6">
        <f t="shared" si="3047"/>
        <v>6966.416666666687</v>
      </c>
      <c r="BW226" s="11">
        <f t="shared" si="3006"/>
        <v>40390.049957659256</v>
      </c>
      <c r="BX226" s="6">
        <f t="shared" si="2616"/>
        <v>6966.416666666687</v>
      </c>
      <c r="BY226" s="11">
        <f t="shared" si="3007"/>
        <v>40390.049957659256</v>
      </c>
      <c r="BZ226" s="72">
        <f t="shared" si="2616"/>
        <v>6966.416666666687</v>
      </c>
      <c r="CA226" s="11">
        <f t="shared" si="3008"/>
        <v>40390.049957659256</v>
      </c>
      <c r="CB226" s="4"/>
    </row>
    <row r="227" spans="1:80">
      <c r="A227" s="1" t="str">
        <f t="shared" si="2852"/>
        <v/>
      </c>
      <c r="B227" s="1">
        <f t="shared" si="2684"/>
        <v>221</v>
      </c>
      <c r="C227" s="13">
        <f t="shared" si="2699"/>
        <v>0</v>
      </c>
      <c r="D227" s="2">
        <f t="shared" si="2700"/>
        <v>0</v>
      </c>
      <c r="E227" s="15">
        <f t="shared" si="2653"/>
        <v>0</v>
      </c>
      <c r="F227" s="15">
        <f t="shared" si="3009"/>
        <v>0</v>
      </c>
      <c r="G227" s="21">
        <f t="shared" si="3010"/>
        <v>0</v>
      </c>
      <c r="H227" s="23">
        <f t="shared" si="2654"/>
        <v>221</v>
      </c>
      <c r="I227" s="19">
        <f t="shared" si="2655"/>
        <v>60165.480842277124</v>
      </c>
      <c r="J227" s="22">
        <f t="shared" si="2685"/>
        <v>60165.480842277124</v>
      </c>
      <c r="K227" s="21">
        <f t="shared" si="2686"/>
        <v>5980.7373784333258</v>
      </c>
      <c r="L227" s="15">
        <f t="shared" si="2701"/>
        <v>416.66666666666669</v>
      </c>
      <c r="M227" s="15">
        <f t="shared" si="2702"/>
        <v>83.333333333333329</v>
      </c>
      <c r="N227" s="16">
        <f t="shared" si="2703"/>
        <v>166.66666666666666</v>
      </c>
      <c r="O227" s="15">
        <f t="shared" si="2704"/>
        <v>83.333333333333329</v>
      </c>
      <c r="P227" s="7">
        <f t="shared" si="3011"/>
        <v>17949.644252683134</v>
      </c>
      <c r="Q227" s="15">
        <f t="shared" si="2656"/>
        <v>47120.787336092581</v>
      </c>
      <c r="R227" s="21">
        <f t="shared" si="2657"/>
        <v>40390.049957659256</v>
      </c>
      <c r="S227" s="4"/>
      <c r="T227" s="6">
        <f t="shared" si="2705"/>
        <v>6996.8333333333539</v>
      </c>
      <c r="U227" s="10"/>
      <c r="V227" s="6">
        <f t="shared" si="2705"/>
        <v>6996.8333333333539</v>
      </c>
      <c r="X227" s="6">
        <f t="shared" si="2705"/>
        <v>6996.8333333333539</v>
      </c>
      <c r="Z227" s="6">
        <f t="shared" si="2706"/>
        <v>6996.8333333333539</v>
      </c>
      <c r="AB227" s="6">
        <f t="shared" ref="AB227:AD227" si="3048">AB226+(365/12)</f>
        <v>6996.8333333333539</v>
      </c>
      <c r="AD227" s="6">
        <f t="shared" si="3048"/>
        <v>6996.8333333333539</v>
      </c>
      <c r="AF227" s="6">
        <f t="shared" ref="AF227:AH227" si="3049">AF226+(365/12)</f>
        <v>6996.8333333333539</v>
      </c>
      <c r="AH227" s="6">
        <f t="shared" si="3049"/>
        <v>6996.8333333333539</v>
      </c>
      <c r="AJ227" s="6">
        <f t="shared" ref="AJ227:AL227" si="3050">AJ226+(365/12)</f>
        <v>6996.8333333333539</v>
      </c>
      <c r="AL227" s="6">
        <f t="shared" si="3050"/>
        <v>6996.8333333333539</v>
      </c>
      <c r="AN227" s="6">
        <f t="shared" ref="AN227:AP227" si="3051">AN226+(365/12)</f>
        <v>6996.8333333333539</v>
      </c>
      <c r="AP227" s="6">
        <f t="shared" si="3051"/>
        <v>6996.8333333333539</v>
      </c>
      <c r="AR227" s="6">
        <f t="shared" ref="AR227:AT227" si="3052">AR226+(365/12)</f>
        <v>6996.8333333333539</v>
      </c>
      <c r="AT227" s="6">
        <f t="shared" si="3052"/>
        <v>6996.8333333333539</v>
      </c>
      <c r="AV227" s="6">
        <f t="shared" ref="AV227:AX227" si="3053">AV226+(365/12)</f>
        <v>6996.8333333333539</v>
      </c>
      <c r="AX227" s="6">
        <f t="shared" si="3053"/>
        <v>6996.8333333333539</v>
      </c>
      <c r="AZ227" s="6">
        <f t="shared" ref="AZ227:BB227" si="3054">AZ226+(365/12)</f>
        <v>6996.8333333333539</v>
      </c>
      <c r="BB227" s="6">
        <f t="shared" si="3054"/>
        <v>6996.8333333333539</v>
      </c>
      <c r="BD227" s="6">
        <f t="shared" ref="BD227:BF227" si="3055">BD226+(365/12)</f>
        <v>6996.8333333333539</v>
      </c>
      <c r="BE227" s="11">
        <f t="shared" si="2993"/>
        <v>40390.049957659256</v>
      </c>
      <c r="BF227" s="6">
        <f t="shared" si="3055"/>
        <v>6996.8333333333539</v>
      </c>
      <c r="BG227" s="11">
        <f t="shared" si="2994"/>
        <v>40390.049957659256</v>
      </c>
      <c r="BH227" s="6">
        <f t="shared" ref="BH227:BJ227" si="3056">BH226+(365/12)</f>
        <v>6996.8333333333539</v>
      </c>
      <c r="BI227" s="11">
        <f t="shared" si="2996"/>
        <v>40390.049957659256</v>
      </c>
      <c r="BJ227" s="6">
        <f t="shared" si="3056"/>
        <v>6996.8333333333539</v>
      </c>
      <c r="BK227" s="11">
        <f t="shared" si="2997"/>
        <v>40390.049957659256</v>
      </c>
      <c r="BL227" s="6">
        <f t="shared" ref="BL227:BN227" si="3057">BL226+(365/12)</f>
        <v>6996.8333333333539</v>
      </c>
      <c r="BM227" s="11">
        <f t="shared" si="2999"/>
        <v>40390.049957659256</v>
      </c>
      <c r="BN227" s="6">
        <f t="shared" si="3057"/>
        <v>6996.8333333333539</v>
      </c>
      <c r="BO227" s="11">
        <f t="shared" si="3000"/>
        <v>40390.049957659256</v>
      </c>
      <c r="BP227" s="6">
        <f t="shared" ref="BP227:BR227" si="3058">BP226+(365/12)</f>
        <v>6996.8333333333539</v>
      </c>
      <c r="BQ227" s="11">
        <f t="shared" si="3002"/>
        <v>40390.049957659256</v>
      </c>
      <c r="BR227" s="6">
        <f t="shared" si="3058"/>
        <v>6996.8333333333539</v>
      </c>
      <c r="BS227" s="11">
        <f t="shared" si="3003"/>
        <v>40390.049957659256</v>
      </c>
      <c r="BT227" s="6">
        <f t="shared" ref="BT227:BV227" si="3059">BT226+(365/12)</f>
        <v>6996.8333333333539</v>
      </c>
      <c r="BU227" s="11">
        <f t="shared" si="3005"/>
        <v>40390.049957659256</v>
      </c>
      <c r="BV227" s="6">
        <f t="shared" si="3059"/>
        <v>6996.8333333333539</v>
      </c>
      <c r="BW227" s="11">
        <f t="shared" si="3006"/>
        <v>40390.049957659256</v>
      </c>
      <c r="BX227" s="6">
        <f t="shared" si="2616"/>
        <v>6996.8333333333539</v>
      </c>
      <c r="BY227" s="11">
        <f t="shared" si="3007"/>
        <v>40390.049957659256</v>
      </c>
      <c r="BZ227" s="72">
        <f t="shared" si="2616"/>
        <v>6996.8333333333539</v>
      </c>
      <c r="CA227" s="11">
        <f t="shared" si="3008"/>
        <v>40390.049957659256</v>
      </c>
      <c r="CB227" s="4"/>
    </row>
    <row r="228" spans="1:80">
      <c r="A228" s="1" t="str">
        <f t="shared" si="2852"/>
        <v/>
      </c>
      <c r="B228" s="1">
        <f t="shared" si="2684"/>
        <v>222</v>
      </c>
      <c r="C228" s="13">
        <f t="shared" si="2699"/>
        <v>0</v>
      </c>
      <c r="D228" s="2">
        <f t="shared" si="2700"/>
        <v>0</v>
      </c>
      <c r="E228" s="15">
        <f t="shared" si="2653"/>
        <v>0</v>
      </c>
      <c r="F228" s="15">
        <f t="shared" si="3009"/>
        <v>0</v>
      </c>
      <c r="G228" s="21">
        <f t="shared" si="3010"/>
        <v>0</v>
      </c>
      <c r="H228" s="23">
        <f t="shared" si="2654"/>
        <v>222</v>
      </c>
      <c r="I228" s="19">
        <f t="shared" si="2655"/>
        <v>60165.480842277124</v>
      </c>
      <c r="J228" s="22">
        <f t="shared" si="2685"/>
        <v>60165.480842277124</v>
      </c>
      <c r="K228" s="21">
        <f t="shared" si="2686"/>
        <v>5980.7373784333258</v>
      </c>
      <c r="L228" s="15">
        <f t="shared" si="2701"/>
        <v>416.66666666666669</v>
      </c>
      <c r="M228" s="15">
        <f t="shared" si="2702"/>
        <v>83.333333333333329</v>
      </c>
      <c r="N228" s="16">
        <f t="shared" si="2703"/>
        <v>166.66666666666666</v>
      </c>
      <c r="O228" s="15">
        <f t="shared" si="2704"/>
        <v>83.333333333333329</v>
      </c>
      <c r="P228" s="7">
        <f t="shared" si="3011"/>
        <v>17949.644252683134</v>
      </c>
      <c r="Q228" s="15">
        <f t="shared" si="2656"/>
        <v>47120.787336092581</v>
      </c>
      <c r="R228" s="21">
        <f t="shared" si="2657"/>
        <v>40390.049957659256</v>
      </c>
      <c r="S228" s="4"/>
      <c r="T228" s="6">
        <f t="shared" si="2705"/>
        <v>7027.2500000000209</v>
      </c>
      <c r="U228" s="10"/>
      <c r="V228" s="6">
        <f t="shared" si="2705"/>
        <v>7027.2500000000209</v>
      </c>
      <c r="X228" s="6">
        <f t="shared" si="2705"/>
        <v>7027.2500000000209</v>
      </c>
      <c r="Z228" s="6">
        <f t="shared" si="2706"/>
        <v>7027.2500000000209</v>
      </c>
      <c r="AB228" s="6">
        <f t="shared" ref="AB228:AD228" si="3060">AB227+(365/12)</f>
        <v>7027.2500000000209</v>
      </c>
      <c r="AD228" s="6">
        <f t="shared" si="3060"/>
        <v>7027.2500000000209</v>
      </c>
      <c r="AF228" s="6">
        <f t="shared" ref="AF228:AH228" si="3061">AF227+(365/12)</f>
        <v>7027.2500000000209</v>
      </c>
      <c r="AH228" s="6">
        <f t="shared" si="3061"/>
        <v>7027.2500000000209</v>
      </c>
      <c r="AJ228" s="6">
        <f t="shared" ref="AJ228:AL228" si="3062">AJ227+(365/12)</f>
        <v>7027.2500000000209</v>
      </c>
      <c r="AL228" s="6">
        <f t="shared" si="3062"/>
        <v>7027.2500000000209</v>
      </c>
      <c r="AN228" s="6">
        <f t="shared" ref="AN228:AP228" si="3063">AN227+(365/12)</f>
        <v>7027.2500000000209</v>
      </c>
      <c r="AP228" s="6">
        <f t="shared" si="3063"/>
        <v>7027.2500000000209</v>
      </c>
      <c r="AR228" s="6">
        <f t="shared" ref="AR228:AT228" si="3064">AR227+(365/12)</f>
        <v>7027.2500000000209</v>
      </c>
      <c r="AT228" s="6">
        <f t="shared" si="3064"/>
        <v>7027.2500000000209</v>
      </c>
      <c r="AV228" s="6">
        <f t="shared" ref="AV228:AX228" si="3065">AV227+(365/12)</f>
        <v>7027.2500000000209</v>
      </c>
      <c r="AX228" s="6">
        <f t="shared" si="3065"/>
        <v>7027.2500000000209</v>
      </c>
      <c r="AZ228" s="6">
        <f t="shared" ref="AZ228:BB228" si="3066">AZ227+(365/12)</f>
        <v>7027.2500000000209</v>
      </c>
      <c r="BB228" s="6">
        <f t="shared" si="3066"/>
        <v>7027.2500000000209</v>
      </c>
      <c r="BD228" s="6">
        <f t="shared" ref="BD228:BF228" si="3067">BD227+(365/12)</f>
        <v>7027.2500000000209</v>
      </c>
      <c r="BE228" s="11">
        <f t="shared" si="2993"/>
        <v>40390.049957659256</v>
      </c>
      <c r="BF228" s="6">
        <f t="shared" si="3067"/>
        <v>7027.2500000000209</v>
      </c>
      <c r="BG228" s="11">
        <f t="shared" si="2994"/>
        <v>40390.049957659256</v>
      </c>
      <c r="BH228" s="6">
        <f t="shared" ref="BH228:BJ228" si="3068">BH227+(365/12)</f>
        <v>7027.2500000000209</v>
      </c>
      <c r="BI228" s="11">
        <f t="shared" si="2996"/>
        <v>40390.049957659256</v>
      </c>
      <c r="BJ228" s="6">
        <f t="shared" si="3068"/>
        <v>7027.2500000000209</v>
      </c>
      <c r="BK228" s="11">
        <f t="shared" si="2997"/>
        <v>40390.049957659256</v>
      </c>
      <c r="BL228" s="6">
        <f t="shared" ref="BL228:BN228" si="3069">BL227+(365/12)</f>
        <v>7027.2500000000209</v>
      </c>
      <c r="BM228" s="11">
        <f t="shared" si="2999"/>
        <v>40390.049957659256</v>
      </c>
      <c r="BN228" s="6">
        <f t="shared" si="3069"/>
        <v>7027.2500000000209</v>
      </c>
      <c r="BO228" s="11">
        <f t="shared" si="3000"/>
        <v>40390.049957659256</v>
      </c>
      <c r="BP228" s="6">
        <f t="shared" ref="BP228:BR228" si="3070">BP227+(365/12)</f>
        <v>7027.2500000000209</v>
      </c>
      <c r="BQ228" s="11">
        <f t="shared" si="3002"/>
        <v>40390.049957659256</v>
      </c>
      <c r="BR228" s="6">
        <f t="shared" si="3070"/>
        <v>7027.2500000000209</v>
      </c>
      <c r="BS228" s="11">
        <f t="shared" si="3003"/>
        <v>40390.049957659256</v>
      </c>
      <c r="BT228" s="6">
        <f t="shared" ref="BT228:BV228" si="3071">BT227+(365/12)</f>
        <v>7027.2500000000209</v>
      </c>
      <c r="BU228" s="11">
        <f t="shared" si="3005"/>
        <v>40390.049957659256</v>
      </c>
      <c r="BV228" s="6">
        <f t="shared" si="3071"/>
        <v>7027.2500000000209</v>
      </c>
      <c r="BW228" s="11">
        <f t="shared" si="3006"/>
        <v>40390.049957659256</v>
      </c>
      <c r="BX228" s="6">
        <f t="shared" si="2616"/>
        <v>7027.2500000000209</v>
      </c>
      <c r="BY228" s="11">
        <f t="shared" si="3007"/>
        <v>40390.049957659256</v>
      </c>
      <c r="BZ228" s="72">
        <f t="shared" si="2616"/>
        <v>7027.2500000000209</v>
      </c>
      <c r="CA228" s="11">
        <f t="shared" si="3008"/>
        <v>40390.049957659256</v>
      </c>
      <c r="CB228" s="4"/>
    </row>
    <row r="229" spans="1:80">
      <c r="A229" s="1" t="str">
        <f t="shared" si="2852"/>
        <v/>
      </c>
      <c r="B229" s="1">
        <f t="shared" si="2684"/>
        <v>223</v>
      </c>
      <c r="C229" s="13">
        <f t="shared" si="2699"/>
        <v>0</v>
      </c>
      <c r="D229" s="2">
        <f t="shared" si="2700"/>
        <v>0</v>
      </c>
      <c r="E229" s="15">
        <f t="shared" si="2653"/>
        <v>0</v>
      </c>
      <c r="F229" s="15">
        <f t="shared" si="3009"/>
        <v>0</v>
      </c>
      <c r="G229" s="21">
        <f t="shared" si="3010"/>
        <v>0</v>
      </c>
      <c r="H229" s="23">
        <f t="shared" si="2654"/>
        <v>223</v>
      </c>
      <c r="I229" s="19">
        <f t="shared" si="2655"/>
        <v>60165.480842277124</v>
      </c>
      <c r="J229" s="22">
        <f t="shared" si="2685"/>
        <v>60165.480842277124</v>
      </c>
      <c r="K229" s="21">
        <f t="shared" si="2686"/>
        <v>5980.7373784333258</v>
      </c>
      <c r="L229" s="15">
        <f t="shared" si="2701"/>
        <v>416.66666666666669</v>
      </c>
      <c r="M229" s="15">
        <f t="shared" si="2702"/>
        <v>83.333333333333329</v>
      </c>
      <c r="N229" s="16">
        <f t="shared" si="2703"/>
        <v>166.66666666666666</v>
      </c>
      <c r="O229" s="15">
        <f t="shared" si="2704"/>
        <v>83.333333333333329</v>
      </c>
      <c r="P229" s="7">
        <f t="shared" si="3011"/>
        <v>17949.644252683134</v>
      </c>
      <c r="Q229" s="15">
        <f t="shared" si="2656"/>
        <v>47120.787336092581</v>
      </c>
      <c r="R229" s="21">
        <f t="shared" si="2657"/>
        <v>40390.049957659256</v>
      </c>
      <c r="S229" s="4"/>
      <c r="T229" s="6">
        <f t="shared" si="2705"/>
        <v>7057.6666666666879</v>
      </c>
      <c r="U229" s="10"/>
      <c r="V229" s="6">
        <f t="shared" si="2705"/>
        <v>7057.6666666666879</v>
      </c>
      <c r="X229" s="6">
        <f t="shared" si="2705"/>
        <v>7057.6666666666879</v>
      </c>
      <c r="Z229" s="6">
        <f t="shared" si="2706"/>
        <v>7057.6666666666879</v>
      </c>
      <c r="AB229" s="6">
        <f t="shared" ref="AB229:AD229" si="3072">AB228+(365/12)</f>
        <v>7057.6666666666879</v>
      </c>
      <c r="AD229" s="6">
        <f t="shared" si="3072"/>
        <v>7057.6666666666879</v>
      </c>
      <c r="AF229" s="6">
        <f t="shared" ref="AF229:AH229" si="3073">AF228+(365/12)</f>
        <v>7057.6666666666879</v>
      </c>
      <c r="AH229" s="6">
        <f t="shared" si="3073"/>
        <v>7057.6666666666879</v>
      </c>
      <c r="AJ229" s="6">
        <f t="shared" ref="AJ229:AL229" si="3074">AJ228+(365/12)</f>
        <v>7057.6666666666879</v>
      </c>
      <c r="AL229" s="6">
        <f t="shared" si="3074"/>
        <v>7057.6666666666879</v>
      </c>
      <c r="AN229" s="6">
        <f t="shared" ref="AN229:AP229" si="3075">AN228+(365/12)</f>
        <v>7057.6666666666879</v>
      </c>
      <c r="AP229" s="6">
        <f t="shared" si="3075"/>
        <v>7057.6666666666879</v>
      </c>
      <c r="AR229" s="6">
        <f t="shared" ref="AR229:AT229" si="3076">AR228+(365/12)</f>
        <v>7057.6666666666879</v>
      </c>
      <c r="AT229" s="6">
        <f t="shared" si="3076"/>
        <v>7057.6666666666879</v>
      </c>
      <c r="AV229" s="6">
        <f t="shared" ref="AV229:AX229" si="3077">AV228+(365/12)</f>
        <v>7057.6666666666879</v>
      </c>
      <c r="AX229" s="6">
        <f t="shared" si="3077"/>
        <v>7057.6666666666879</v>
      </c>
      <c r="AZ229" s="6">
        <f t="shared" ref="AZ229:BB229" si="3078">AZ228+(365/12)</f>
        <v>7057.6666666666879</v>
      </c>
      <c r="BB229" s="6">
        <f t="shared" si="3078"/>
        <v>7057.6666666666879</v>
      </c>
      <c r="BD229" s="6">
        <f t="shared" ref="BD229:BF229" si="3079">BD228+(365/12)</f>
        <v>7057.6666666666879</v>
      </c>
      <c r="BE229" s="11">
        <f t="shared" si="2993"/>
        <v>40390.049957659256</v>
      </c>
      <c r="BF229" s="6">
        <f t="shared" si="3079"/>
        <v>7057.6666666666879</v>
      </c>
      <c r="BG229" s="11">
        <f t="shared" si="2994"/>
        <v>40390.049957659256</v>
      </c>
      <c r="BH229" s="6">
        <f t="shared" ref="BH229:BJ229" si="3080">BH228+(365/12)</f>
        <v>7057.6666666666879</v>
      </c>
      <c r="BI229" s="11">
        <f t="shared" si="2996"/>
        <v>40390.049957659256</v>
      </c>
      <c r="BJ229" s="6">
        <f t="shared" si="3080"/>
        <v>7057.6666666666879</v>
      </c>
      <c r="BK229" s="11">
        <f t="shared" si="2997"/>
        <v>40390.049957659256</v>
      </c>
      <c r="BL229" s="6">
        <f t="shared" ref="BL229:BN229" si="3081">BL228+(365/12)</f>
        <v>7057.6666666666879</v>
      </c>
      <c r="BM229" s="11">
        <f t="shared" si="2999"/>
        <v>40390.049957659256</v>
      </c>
      <c r="BN229" s="6">
        <f t="shared" si="3081"/>
        <v>7057.6666666666879</v>
      </c>
      <c r="BO229" s="11">
        <f t="shared" si="3000"/>
        <v>40390.049957659256</v>
      </c>
      <c r="BP229" s="6">
        <f t="shared" ref="BP229:BR229" si="3082">BP228+(365/12)</f>
        <v>7057.6666666666879</v>
      </c>
      <c r="BQ229" s="11">
        <f t="shared" si="3002"/>
        <v>40390.049957659256</v>
      </c>
      <c r="BR229" s="6">
        <f t="shared" si="3082"/>
        <v>7057.6666666666879</v>
      </c>
      <c r="BS229" s="11">
        <f t="shared" si="3003"/>
        <v>40390.049957659256</v>
      </c>
      <c r="BT229" s="6">
        <f t="shared" ref="BT229:BV229" si="3083">BT228+(365/12)</f>
        <v>7057.6666666666879</v>
      </c>
      <c r="BU229" s="11">
        <f t="shared" si="3005"/>
        <v>40390.049957659256</v>
      </c>
      <c r="BV229" s="6">
        <f t="shared" si="3083"/>
        <v>7057.6666666666879</v>
      </c>
      <c r="BW229" s="11">
        <f t="shared" si="3006"/>
        <v>40390.049957659256</v>
      </c>
      <c r="BX229" s="6">
        <f t="shared" si="2616"/>
        <v>7057.6666666666879</v>
      </c>
      <c r="BY229" s="11">
        <f t="shared" si="3007"/>
        <v>40390.049957659256</v>
      </c>
      <c r="BZ229" s="72">
        <f t="shared" si="2616"/>
        <v>7057.6666666666879</v>
      </c>
      <c r="CA229" s="11">
        <f t="shared" si="3008"/>
        <v>40390.049957659256</v>
      </c>
      <c r="CB229" s="4"/>
    </row>
    <row r="230" spans="1:80">
      <c r="A230" s="1" t="str">
        <f t="shared" si="2852"/>
        <v/>
      </c>
      <c r="B230" s="1">
        <f t="shared" si="2684"/>
        <v>224</v>
      </c>
      <c r="C230" s="13">
        <f t="shared" si="2699"/>
        <v>0</v>
      </c>
      <c r="D230" s="2">
        <f t="shared" si="2700"/>
        <v>0</v>
      </c>
      <c r="E230" s="15">
        <f t="shared" si="2653"/>
        <v>0</v>
      </c>
      <c r="F230" s="15">
        <f t="shared" si="3009"/>
        <v>0</v>
      </c>
      <c r="G230" s="21">
        <f t="shared" si="3010"/>
        <v>0</v>
      </c>
      <c r="H230" s="23">
        <f t="shared" si="2654"/>
        <v>224</v>
      </c>
      <c r="I230" s="19">
        <f t="shared" si="2655"/>
        <v>60165.480842277124</v>
      </c>
      <c r="J230" s="22">
        <f t="shared" si="2685"/>
        <v>60165.480842277124</v>
      </c>
      <c r="K230" s="21">
        <f t="shared" si="2686"/>
        <v>5980.7373784333258</v>
      </c>
      <c r="L230" s="15">
        <f t="shared" si="2701"/>
        <v>416.66666666666669</v>
      </c>
      <c r="M230" s="15">
        <f t="shared" si="2702"/>
        <v>83.333333333333329</v>
      </c>
      <c r="N230" s="16">
        <f t="shared" si="2703"/>
        <v>166.66666666666666</v>
      </c>
      <c r="O230" s="15">
        <f t="shared" si="2704"/>
        <v>83.333333333333329</v>
      </c>
      <c r="P230" s="7">
        <f t="shared" si="3011"/>
        <v>17949.644252683134</v>
      </c>
      <c r="Q230" s="15">
        <f t="shared" si="2656"/>
        <v>47120.787336092581</v>
      </c>
      <c r="R230" s="21">
        <f t="shared" si="2657"/>
        <v>40390.049957659256</v>
      </c>
      <c r="S230" s="4"/>
      <c r="T230" s="6">
        <f t="shared" si="2705"/>
        <v>7088.0833333333549</v>
      </c>
      <c r="U230" s="10"/>
      <c r="V230" s="6">
        <f t="shared" si="2705"/>
        <v>7088.0833333333549</v>
      </c>
      <c r="X230" s="6">
        <f t="shared" si="2705"/>
        <v>7088.0833333333549</v>
      </c>
      <c r="Z230" s="6">
        <f t="shared" si="2706"/>
        <v>7088.0833333333549</v>
      </c>
      <c r="AB230" s="6">
        <f t="shared" ref="AB230:AD230" si="3084">AB229+(365/12)</f>
        <v>7088.0833333333549</v>
      </c>
      <c r="AD230" s="6">
        <f t="shared" si="3084"/>
        <v>7088.0833333333549</v>
      </c>
      <c r="AF230" s="6">
        <f t="shared" ref="AF230:AH230" si="3085">AF229+(365/12)</f>
        <v>7088.0833333333549</v>
      </c>
      <c r="AH230" s="6">
        <f t="shared" si="3085"/>
        <v>7088.0833333333549</v>
      </c>
      <c r="AJ230" s="6">
        <f t="shared" ref="AJ230:AL230" si="3086">AJ229+(365/12)</f>
        <v>7088.0833333333549</v>
      </c>
      <c r="AL230" s="6">
        <f t="shared" si="3086"/>
        <v>7088.0833333333549</v>
      </c>
      <c r="AN230" s="6">
        <f t="shared" ref="AN230:AP230" si="3087">AN229+(365/12)</f>
        <v>7088.0833333333549</v>
      </c>
      <c r="AP230" s="6">
        <f t="shared" si="3087"/>
        <v>7088.0833333333549</v>
      </c>
      <c r="AR230" s="6">
        <f t="shared" ref="AR230:AT230" si="3088">AR229+(365/12)</f>
        <v>7088.0833333333549</v>
      </c>
      <c r="AT230" s="6">
        <f t="shared" si="3088"/>
        <v>7088.0833333333549</v>
      </c>
      <c r="AV230" s="6">
        <f t="shared" ref="AV230:AX230" si="3089">AV229+(365/12)</f>
        <v>7088.0833333333549</v>
      </c>
      <c r="AX230" s="6">
        <f t="shared" si="3089"/>
        <v>7088.0833333333549</v>
      </c>
      <c r="AZ230" s="6">
        <f t="shared" ref="AZ230:BB230" si="3090">AZ229+(365/12)</f>
        <v>7088.0833333333549</v>
      </c>
      <c r="BB230" s="6">
        <f t="shared" si="3090"/>
        <v>7088.0833333333549</v>
      </c>
      <c r="BD230" s="6">
        <f t="shared" ref="BD230:BF230" si="3091">BD229+(365/12)</f>
        <v>7088.0833333333549</v>
      </c>
      <c r="BE230" s="11">
        <f t="shared" si="2993"/>
        <v>40390.049957659256</v>
      </c>
      <c r="BF230" s="6">
        <f t="shared" si="3091"/>
        <v>7088.0833333333549</v>
      </c>
      <c r="BG230" s="11">
        <f t="shared" si="2994"/>
        <v>40390.049957659256</v>
      </c>
      <c r="BH230" s="6">
        <f t="shared" ref="BH230:BJ230" si="3092">BH229+(365/12)</f>
        <v>7088.0833333333549</v>
      </c>
      <c r="BI230" s="11">
        <f t="shared" si="2996"/>
        <v>40390.049957659256</v>
      </c>
      <c r="BJ230" s="6">
        <f t="shared" si="3092"/>
        <v>7088.0833333333549</v>
      </c>
      <c r="BK230" s="11">
        <f t="shared" si="2997"/>
        <v>40390.049957659256</v>
      </c>
      <c r="BL230" s="6">
        <f t="shared" ref="BL230:BN230" si="3093">BL229+(365/12)</f>
        <v>7088.0833333333549</v>
      </c>
      <c r="BM230" s="11">
        <f t="shared" si="2999"/>
        <v>40390.049957659256</v>
      </c>
      <c r="BN230" s="6">
        <f t="shared" si="3093"/>
        <v>7088.0833333333549</v>
      </c>
      <c r="BO230" s="11">
        <f t="shared" si="3000"/>
        <v>40390.049957659256</v>
      </c>
      <c r="BP230" s="6">
        <f t="shared" ref="BP230:BR230" si="3094">BP229+(365/12)</f>
        <v>7088.0833333333549</v>
      </c>
      <c r="BQ230" s="11">
        <f t="shared" si="3002"/>
        <v>40390.049957659256</v>
      </c>
      <c r="BR230" s="6">
        <f t="shared" si="3094"/>
        <v>7088.0833333333549</v>
      </c>
      <c r="BS230" s="11">
        <f t="shared" si="3003"/>
        <v>40390.049957659256</v>
      </c>
      <c r="BT230" s="6">
        <f t="shared" ref="BT230:BV230" si="3095">BT229+(365/12)</f>
        <v>7088.0833333333549</v>
      </c>
      <c r="BU230" s="11">
        <f t="shared" si="3005"/>
        <v>40390.049957659256</v>
      </c>
      <c r="BV230" s="6">
        <f t="shared" si="3095"/>
        <v>7088.0833333333549</v>
      </c>
      <c r="BW230" s="11">
        <f t="shared" si="3006"/>
        <v>40390.049957659256</v>
      </c>
      <c r="BX230" s="6">
        <f t="shared" si="2616"/>
        <v>7088.0833333333549</v>
      </c>
      <c r="BY230" s="11">
        <f t="shared" si="3007"/>
        <v>40390.049957659256</v>
      </c>
      <c r="BZ230" s="72">
        <f t="shared" si="2616"/>
        <v>7088.0833333333549</v>
      </c>
      <c r="CA230" s="11">
        <f t="shared" si="3008"/>
        <v>40390.049957659256</v>
      </c>
      <c r="CB230" s="4"/>
    </row>
    <row r="231" spans="1:80">
      <c r="A231" s="1" t="str">
        <f t="shared" si="2852"/>
        <v/>
      </c>
      <c r="B231" s="1">
        <f t="shared" si="2684"/>
        <v>225</v>
      </c>
      <c r="C231" s="13">
        <f t="shared" si="2699"/>
        <v>0</v>
      </c>
      <c r="D231" s="2">
        <f t="shared" si="2700"/>
        <v>0</v>
      </c>
      <c r="E231" s="15">
        <f t="shared" si="2653"/>
        <v>0</v>
      </c>
      <c r="F231" s="15">
        <f t="shared" si="3009"/>
        <v>0</v>
      </c>
      <c r="G231" s="21">
        <f t="shared" si="3010"/>
        <v>0</v>
      </c>
      <c r="H231" s="23">
        <f t="shared" si="2654"/>
        <v>225</v>
      </c>
      <c r="I231" s="19">
        <f t="shared" si="2655"/>
        <v>60165.480842277124</v>
      </c>
      <c r="J231" s="22">
        <f t="shared" si="2685"/>
        <v>60165.480842277124</v>
      </c>
      <c r="K231" s="21">
        <f t="shared" si="2686"/>
        <v>5980.7373784333258</v>
      </c>
      <c r="L231" s="15">
        <f t="shared" si="2701"/>
        <v>416.66666666666669</v>
      </c>
      <c r="M231" s="15">
        <f t="shared" si="2702"/>
        <v>83.333333333333329</v>
      </c>
      <c r="N231" s="16">
        <f t="shared" si="2703"/>
        <v>166.66666666666666</v>
      </c>
      <c r="O231" s="15">
        <f t="shared" si="2704"/>
        <v>83.333333333333329</v>
      </c>
      <c r="P231" s="7">
        <f t="shared" si="3011"/>
        <v>17949.644252683134</v>
      </c>
      <c r="Q231" s="15">
        <f t="shared" si="2656"/>
        <v>47120.787336092581</v>
      </c>
      <c r="R231" s="21">
        <f t="shared" si="2657"/>
        <v>40390.049957659256</v>
      </c>
      <c r="S231" s="4"/>
      <c r="T231" s="6">
        <f t="shared" si="2705"/>
        <v>7118.5000000000218</v>
      </c>
      <c r="U231" s="10"/>
      <c r="V231" s="6">
        <f t="shared" si="2705"/>
        <v>7118.5000000000218</v>
      </c>
      <c r="X231" s="6">
        <f t="shared" si="2705"/>
        <v>7118.5000000000218</v>
      </c>
      <c r="Z231" s="6">
        <f t="shared" si="2706"/>
        <v>7118.5000000000218</v>
      </c>
      <c r="AB231" s="6">
        <f t="shared" ref="AB231:AD231" si="3096">AB230+(365/12)</f>
        <v>7118.5000000000218</v>
      </c>
      <c r="AD231" s="6">
        <f t="shared" si="3096"/>
        <v>7118.5000000000218</v>
      </c>
      <c r="AF231" s="6">
        <f t="shared" ref="AF231:AH231" si="3097">AF230+(365/12)</f>
        <v>7118.5000000000218</v>
      </c>
      <c r="AH231" s="6">
        <f t="shared" si="3097"/>
        <v>7118.5000000000218</v>
      </c>
      <c r="AJ231" s="6">
        <f t="shared" ref="AJ231:AL231" si="3098">AJ230+(365/12)</f>
        <v>7118.5000000000218</v>
      </c>
      <c r="AL231" s="6">
        <f t="shared" si="3098"/>
        <v>7118.5000000000218</v>
      </c>
      <c r="AN231" s="6">
        <f t="shared" ref="AN231:AP231" si="3099">AN230+(365/12)</f>
        <v>7118.5000000000218</v>
      </c>
      <c r="AP231" s="6">
        <f t="shared" si="3099"/>
        <v>7118.5000000000218</v>
      </c>
      <c r="AR231" s="6">
        <f t="shared" ref="AR231:AT231" si="3100">AR230+(365/12)</f>
        <v>7118.5000000000218</v>
      </c>
      <c r="AT231" s="6">
        <f t="shared" si="3100"/>
        <v>7118.5000000000218</v>
      </c>
      <c r="AV231" s="6">
        <f t="shared" ref="AV231:AX231" si="3101">AV230+(365/12)</f>
        <v>7118.5000000000218</v>
      </c>
      <c r="AX231" s="6">
        <f t="shared" si="3101"/>
        <v>7118.5000000000218</v>
      </c>
      <c r="AZ231" s="6">
        <f t="shared" ref="AZ231:BB231" si="3102">AZ230+(365/12)</f>
        <v>7118.5000000000218</v>
      </c>
      <c r="BB231" s="6">
        <f t="shared" si="3102"/>
        <v>7118.5000000000218</v>
      </c>
      <c r="BD231" s="6">
        <f t="shared" ref="BD231:BF231" si="3103">BD230+(365/12)</f>
        <v>7118.5000000000218</v>
      </c>
      <c r="BE231" s="11">
        <f t="shared" si="2993"/>
        <v>40390.049957659256</v>
      </c>
      <c r="BF231" s="6">
        <f t="shared" si="3103"/>
        <v>7118.5000000000218</v>
      </c>
      <c r="BG231" s="11">
        <f t="shared" si="2994"/>
        <v>40390.049957659256</v>
      </c>
      <c r="BH231" s="6">
        <f t="shared" ref="BH231:BJ231" si="3104">BH230+(365/12)</f>
        <v>7118.5000000000218</v>
      </c>
      <c r="BI231" s="11">
        <f t="shared" si="2996"/>
        <v>40390.049957659256</v>
      </c>
      <c r="BJ231" s="6">
        <f t="shared" si="3104"/>
        <v>7118.5000000000218</v>
      </c>
      <c r="BK231" s="11">
        <f t="shared" si="2997"/>
        <v>40390.049957659256</v>
      </c>
      <c r="BL231" s="6">
        <f t="shared" ref="BL231:BN231" si="3105">BL230+(365/12)</f>
        <v>7118.5000000000218</v>
      </c>
      <c r="BM231" s="11">
        <f t="shared" si="2999"/>
        <v>40390.049957659256</v>
      </c>
      <c r="BN231" s="6">
        <f t="shared" si="3105"/>
        <v>7118.5000000000218</v>
      </c>
      <c r="BO231" s="11">
        <f t="shared" si="3000"/>
        <v>40390.049957659256</v>
      </c>
      <c r="BP231" s="6">
        <f t="shared" ref="BP231:BR231" si="3106">BP230+(365/12)</f>
        <v>7118.5000000000218</v>
      </c>
      <c r="BQ231" s="11">
        <f t="shared" si="3002"/>
        <v>40390.049957659256</v>
      </c>
      <c r="BR231" s="6">
        <f t="shared" si="3106"/>
        <v>7118.5000000000218</v>
      </c>
      <c r="BS231" s="11">
        <f t="shared" si="3003"/>
        <v>40390.049957659256</v>
      </c>
      <c r="BT231" s="6">
        <f t="shared" ref="BT231:BV231" si="3107">BT230+(365/12)</f>
        <v>7118.5000000000218</v>
      </c>
      <c r="BU231" s="11">
        <f t="shared" si="3005"/>
        <v>40390.049957659256</v>
      </c>
      <c r="BV231" s="6">
        <f t="shared" si="3107"/>
        <v>7118.5000000000218</v>
      </c>
      <c r="BW231" s="11">
        <f t="shared" si="3006"/>
        <v>40390.049957659256</v>
      </c>
      <c r="BX231" s="6">
        <f t="shared" si="2616"/>
        <v>7118.5000000000218</v>
      </c>
      <c r="BY231" s="11">
        <f t="shared" si="3007"/>
        <v>40390.049957659256</v>
      </c>
      <c r="BZ231" s="72">
        <f t="shared" si="2616"/>
        <v>7118.5000000000218</v>
      </c>
      <c r="CA231" s="11">
        <f t="shared" si="3008"/>
        <v>40390.049957659256</v>
      </c>
      <c r="CB231" s="4"/>
    </row>
    <row r="232" spans="1:80">
      <c r="A232" s="1" t="str">
        <f t="shared" si="2852"/>
        <v/>
      </c>
      <c r="B232" s="1">
        <f t="shared" si="2684"/>
        <v>226</v>
      </c>
      <c r="C232" s="13">
        <f t="shared" si="2699"/>
        <v>0</v>
      </c>
      <c r="D232" s="2">
        <f t="shared" si="2700"/>
        <v>0</v>
      </c>
      <c r="E232" s="15">
        <f t="shared" si="2653"/>
        <v>0</v>
      </c>
      <c r="F232" s="15">
        <f t="shared" si="3009"/>
        <v>0</v>
      </c>
      <c r="G232" s="21">
        <f t="shared" si="3010"/>
        <v>0</v>
      </c>
      <c r="H232" s="23">
        <f t="shared" si="2654"/>
        <v>226</v>
      </c>
      <c r="I232" s="19">
        <f t="shared" si="2655"/>
        <v>60165.480842277124</v>
      </c>
      <c r="J232" s="22">
        <f t="shared" si="2685"/>
        <v>60165.480842277124</v>
      </c>
      <c r="K232" s="21">
        <f t="shared" si="2686"/>
        <v>5980.7373784333258</v>
      </c>
      <c r="L232" s="15">
        <f t="shared" si="2701"/>
        <v>416.66666666666669</v>
      </c>
      <c r="M232" s="15">
        <f t="shared" si="2702"/>
        <v>83.333333333333329</v>
      </c>
      <c r="N232" s="16">
        <f t="shared" si="2703"/>
        <v>166.66666666666666</v>
      </c>
      <c r="O232" s="15">
        <f t="shared" si="2704"/>
        <v>83.333333333333329</v>
      </c>
      <c r="P232" s="7">
        <f t="shared" si="3011"/>
        <v>17949.644252683134</v>
      </c>
      <c r="Q232" s="15">
        <f t="shared" si="2656"/>
        <v>47120.787336092581</v>
      </c>
      <c r="R232" s="21">
        <f t="shared" si="2657"/>
        <v>40390.049957659256</v>
      </c>
      <c r="S232" s="4"/>
      <c r="T232" s="6">
        <f t="shared" si="2705"/>
        <v>7148.9166666666888</v>
      </c>
      <c r="U232" s="10"/>
      <c r="V232" s="6">
        <f t="shared" si="2705"/>
        <v>7148.9166666666888</v>
      </c>
      <c r="X232" s="6">
        <f t="shared" si="2705"/>
        <v>7148.9166666666888</v>
      </c>
      <c r="Z232" s="6">
        <f t="shared" si="2706"/>
        <v>7148.9166666666888</v>
      </c>
      <c r="AB232" s="6">
        <f t="shared" ref="AB232:AD232" si="3108">AB231+(365/12)</f>
        <v>7148.9166666666888</v>
      </c>
      <c r="AD232" s="6">
        <f t="shared" si="3108"/>
        <v>7148.9166666666888</v>
      </c>
      <c r="AF232" s="6">
        <f t="shared" ref="AF232:AH232" si="3109">AF231+(365/12)</f>
        <v>7148.9166666666888</v>
      </c>
      <c r="AH232" s="6">
        <f t="shared" si="3109"/>
        <v>7148.9166666666888</v>
      </c>
      <c r="AJ232" s="6">
        <f t="shared" ref="AJ232:AL232" si="3110">AJ231+(365/12)</f>
        <v>7148.9166666666888</v>
      </c>
      <c r="AL232" s="6">
        <f t="shared" si="3110"/>
        <v>7148.9166666666888</v>
      </c>
      <c r="AN232" s="6">
        <f t="shared" ref="AN232:AP232" si="3111">AN231+(365/12)</f>
        <v>7148.9166666666888</v>
      </c>
      <c r="AP232" s="6">
        <f t="shared" si="3111"/>
        <v>7148.9166666666888</v>
      </c>
      <c r="AR232" s="6">
        <f t="shared" ref="AR232:AT232" si="3112">AR231+(365/12)</f>
        <v>7148.9166666666888</v>
      </c>
      <c r="AT232" s="6">
        <f t="shared" si="3112"/>
        <v>7148.9166666666888</v>
      </c>
      <c r="AV232" s="6">
        <f t="shared" ref="AV232:AX232" si="3113">AV231+(365/12)</f>
        <v>7148.9166666666888</v>
      </c>
      <c r="AX232" s="6">
        <f t="shared" si="3113"/>
        <v>7148.9166666666888</v>
      </c>
      <c r="AZ232" s="6">
        <f t="shared" ref="AZ232:BB232" si="3114">AZ231+(365/12)</f>
        <v>7148.9166666666888</v>
      </c>
      <c r="BB232" s="6">
        <f t="shared" si="3114"/>
        <v>7148.9166666666888</v>
      </c>
      <c r="BD232" s="6">
        <f t="shared" ref="BD232:BF232" si="3115">BD231+(365/12)</f>
        <v>7148.9166666666888</v>
      </c>
      <c r="BE232" s="11">
        <f t="shared" si="2993"/>
        <v>40390.049957659256</v>
      </c>
      <c r="BF232" s="6">
        <f t="shared" si="3115"/>
        <v>7148.9166666666888</v>
      </c>
      <c r="BG232" s="11">
        <f t="shared" si="2994"/>
        <v>40390.049957659256</v>
      </c>
      <c r="BH232" s="6">
        <f t="shared" ref="BH232:BJ232" si="3116">BH231+(365/12)</f>
        <v>7148.9166666666888</v>
      </c>
      <c r="BI232" s="11">
        <f t="shared" si="2996"/>
        <v>40390.049957659256</v>
      </c>
      <c r="BJ232" s="6">
        <f t="shared" si="3116"/>
        <v>7148.9166666666888</v>
      </c>
      <c r="BK232" s="11">
        <f t="shared" si="2997"/>
        <v>40390.049957659256</v>
      </c>
      <c r="BL232" s="6">
        <f t="shared" ref="BL232:BN232" si="3117">BL231+(365/12)</f>
        <v>7148.9166666666888</v>
      </c>
      <c r="BM232" s="11">
        <f t="shared" si="2999"/>
        <v>40390.049957659256</v>
      </c>
      <c r="BN232" s="6">
        <f t="shared" si="3117"/>
        <v>7148.9166666666888</v>
      </c>
      <c r="BO232" s="11">
        <f t="shared" si="3000"/>
        <v>40390.049957659256</v>
      </c>
      <c r="BP232" s="6">
        <f t="shared" ref="BP232:BR232" si="3118">BP231+(365/12)</f>
        <v>7148.9166666666888</v>
      </c>
      <c r="BQ232" s="11">
        <f t="shared" si="3002"/>
        <v>40390.049957659256</v>
      </c>
      <c r="BR232" s="6">
        <f t="shared" si="3118"/>
        <v>7148.9166666666888</v>
      </c>
      <c r="BS232" s="11">
        <f t="shared" si="3003"/>
        <v>40390.049957659256</v>
      </c>
      <c r="BT232" s="6">
        <f t="shared" ref="BT232:BV232" si="3119">BT231+(365/12)</f>
        <v>7148.9166666666888</v>
      </c>
      <c r="BU232" s="11">
        <f t="shared" si="3005"/>
        <v>40390.049957659256</v>
      </c>
      <c r="BV232" s="6">
        <f t="shared" si="3119"/>
        <v>7148.9166666666888</v>
      </c>
      <c r="BW232" s="11">
        <f t="shared" si="3006"/>
        <v>40390.049957659256</v>
      </c>
      <c r="BX232" s="6">
        <f t="shared" si="2616"/>
        <v>7148.9166666666888</v>
      </c>
      <c r="BY232" s="11">
        <f t="shared" si="3007"/>
        <v>40390.049957659256</v>
      </c>
      <c r="BZ232" s="72">
        <f t="shared" si="2616"/>
        <v>7148.9166666666888</v>
      </c>
      <c r="CA232" s="11">
        <f t="shared" si="3008"/>
        <v>40390.049957659256</v>
      </c>
      <c r="CB232" s="4"/>
    </row>
    <row r="233" spans="1:80">
      <c r="A233" s="1" t="str">
        <f t="shared" si="2852"/>
        <v/>
      </c>
      <c r="B233" s="1">
        <f t="shared" si="2684"/>
        <v>227</v>
      </c>
      <c r="C233" s="13">
        <f t="shared" si="2699"/>
        <v>0</v>
      </c>
      <c r="D233" s="2">
        <f t="shared" si="2700"/>
        <v>0</v>
      </c>
      <c r="E233" s="15">
        <f t="shared" si="2653"/>
        <v>0</v>
      </c>
      <c r="F233" s="15">
        <f t="shared" si="3009"/>
        <v>0</v>
      </c>
      <c r="G233" s="21">
        <f t="shared" si="3010"/>
        <v>0</v>
      </c>
      <c r="H233" s="23">
        <f t="shared" si="2654"/>
        <v>227</v>
      </c>
      <c r="I233" s="19">
        <f t="shared" si="2655"/>
        <v>60165.480842277124</v>
      </c>
      <c r="J233" s="22">
        <f t="shared" si="2685"/>
        <v>60165.480842277124</v>
      </c>
      <c r="K233" s="21">
        <f t="shared" si="2686"/>
        <v>5980.7373784333258</v>
      </c>
      <c r="L233" s="15">
        <f t="shared" si="2701"/>
        <v>416.66666666666669</v>
      </c>
      <c r="M233" s="15">
        <f t="shared" si="2702"/>
        <v>83.333333333333329</v>
      </c>
      <c r="N233" s="16">
        <f t="shared" si="2703"/>
        <v>166.66666666666666</v>
      </c>
      <c r="O233" s="15">
        <f t="shared" si="2704"/>
        <v>83.333333333333329</v>
      </c>
      <c r="P233" s="7">
        <f t="shared" si="3011"/>
        <v>17949.644252683134</v>
      </c>
      <c r="Q233" s="15">
        <f t="shared" si="2656"/>
        <v>47120.787336092581</v>
      </c>
      <c r="R233" s="21">
        <f t="shared" si="2657"/>
        <v>40390.049957659256</v>
      </c>
      <c r="S233" s="4"/>
      <c r="T233" s="6">
        <f t="shared" si="2705"/>
        <v>7179.3333333333558</v>
      </c>
      <c r="U233" s="10"/>
      <c r="V233" s="6">
        <f t="shared" si="2705"/>
        <v>7179.3333333333558</v>
      </c>
      <c r="X233" s="6">
        <f t="shared" si="2705"/>
        <v>7179.3333333333558</v>
      </c>
      <c r="Z233" s="6">
        <f t="shared" si="2706"/>
        <v>7179.3333333333558</v>
      </c>
      <c r="AB233" s="6">
        <f t="shared" ref="AB233:AD233" si="3120">AB232+(365/12)</f>
        <v>7179.3333333333558</v>
      </c>
      <c r="AD233" s="6">
        <f t="shared" si="3120"/>
        <v>7179.3333333333558</v>
      </c>
      <c r="AF233" s="6">
        <f t="shared" ref="AF233:AH233" si="3121">AF232+(365/12)</f>
        <v>7179.3333333333558</v>
      </c>
      <c r="AH233" s="6">
        <f t="shared" si="3121"/>
        <v>7179.3333333333558</v>
      </c>
      <c r="AJ233" s="6">
        <f t="shared" ref="AJ233:AL233" si="3122">AJ232+(365/12)</f>
        <v>7179.3333333333558</v>
      </c>
      <c r="AL233" s="6">
        <f t="shared" si="3122"/>
        <v>7179.3333333333558</v>
      </c>
      <c r="AN233" s="6">
        <f t="shared" ref="AN233:AP233" si="3123">AN232+(365/12)</f>
        <v>7179.3333333333558</v>
      </c>
      <c r="AP233" s="6">
        <f t="shared" si="3123"/>
        <v>7179.3333333333558</v>
      </c>
      <c r="AR233" s="6">
        <f t="shared" ref="AR233:AT233" si="3124">AR232+(365/12)</f>
        <v>7179.3333333333558</v>
      </c>
      <c r="AT233" s="6">
        <f t="shared" si="3124"/>
        <v>7179.3333333333558</v>
      </c>
      <c r="AV233" s="6">
        <f t="shared" ref="AV233:AX233" si="3125">AV232+(365/12)</f>
        <v>7179.3333333333558</v>
      </c>
      <c r="AX233" s="6">
        <f t="shared" si="3125"/>
        <v>7179.3333333333558</v>
      </c>
      <c r="AZ233" s="6">
        <f t="shared" ref="AZ233:BB233" si="3126">AZ232+(365/12)</f>
        <v>7179.3333333333558</v>
      </c>
      <c r="BB233" s="6">
        <f t="shared" si="3126"/>
        <v>7179.3333333333558</v>
      </c>
      <c r="BD233" s="6">
        <f t="shared" ref="BD233:BF233" si="3127">BD232+(365/12)</f>
        <v>7179.3333333333558</v>
      </c>
      <c r="BE233" s="11">
        <f t="shared" si="2993"/>
        <v>40390.049957659256</v>
      </c>
      <c r="BF233" s="6">
        <f t="shared" si="3127"/>
        <v>7179.3333333333558</v>
      </c>
      <c r="BG233" s="11">
        <f t="shared" si="2994"/>
        <v>40390.049957659256</v>
      </c>
      <c r="BH233" s="6">
        <f t="shared" ref="BH233:BJ233" si="3128">BH232+(365/12)</f>
        <v>7179.3333333333558</v>
      </c>
      <c r="BI233" s="11">
        <f t="shared" si="2996"/>
        <v>40390.049957659256</v>
      </c>
      <c r="BJ233" s="6">
        <f t="shared" si="3128"/>
        <v>7179.3333333333558</v>
      </c>
      <c r="BK233" s="11">
        <f t="shared" si="2997"/>
        <v>40390.049957659256</v>
      </c>
      <c r="BL233" s="6">
        <f t="shared" ref="BL233:BN233" si="3129">BL232+(365/12)</f>
        <v>7179.3333333333558</v>
      </c>
      <c r="BM233" s="11">
        <f t="shared" si="2999"/>
        <v>40390.049957659256</v>
      </c>
      <c r="BN233" s="6">
        <f t="shared" si="3129"/>
        <v>7179.3333333333558</v>
      </c>
      <c r="BO233" s="11">
        <f t="shared" si="3000"/>
        <v>40390.049957659256</v>
      </c>
      <c r="BP233" s="6">
        <f t="shared" ref="BP233:BR233" si="3130">BP232+(365/12)</f>
        <v>7179.3333333333558</v>
      </c>
      <c r="BQ233" s="11">
        <f t="shared" si="3002"/>
        <v>40390.049957659256</v>
      </c>
      <c r="BR233" s="6">
        <f t="shared" si="3130"/>
        <v>7179.3333333333558</v>
      </c>
      <c r="BS233" s="11">
        <f t="shared" si="3003"/>
        <v>40390.049957659256</v>
      </c>
      <c r="BT233" s="6">
        <f t="shared" ref="BT233:BV233" si="3131">BT232+(365/12)</f>
        <v>7179.3333333333558</v>
      </c>
      <c r="BU233" s="11">
        <f t="shared" si="3005"/>
        <v>40390.049957659256</v>
      </c>
      <c r="BV233" s="6">
        <f t="shared" si="3131"/>
        <v>7179.3333333333558</v>
      </c>
      <c r="BW233" s="11">
        <f t="shared" si="3006"/>
        <v>40390.049957659256</v>
      </c>
      <c r="BX233" s="6">
        <f t="shared" si="2616"/>
        <v>7179.3333333333558</v>
      </c>
      <c r="BY233" s="11">
        <f t="shared" si="3007"/>
        <v>40390.049957659256</v>
      </c>
      <c r="BZ233" s="72">
        <f t="shared" si="2616"/>
        <v>7179.3333333333558</v>
      </c>
      <c r="CA233" s="11">
        <f t="shared" si="3008"/>
        <v>40390.049957659256</v>
      </c>
      <c r="CB233" s="4"/>
    </row>
    <row r="234" spans="1:80">
      <c r="A234" s="1" t="str">
        <f t="shared" si="2852"/>
        <v/>
      </c>
      <c r="B234" s="1">
        <f t="shared" si="2684"/>
        <v>228</v>
      </c>
      <c r="C234" s="13">
        <f t="shared" si="2699"/>
        <v>0</v>
      </c>
      <c r="D234" s="2">
        <f t="shared" si="2700"/>
        <v>0</v>
      </c>
      <c r="E234" s="15">
        <f t="shared" si="2653"/>
        <v>0</v>
      </c>
      <c r="F234" s="15">
        <f t="shared" si="3009"/>
        <v>0</v>
      </c>
      <c r="G234" s="21">
        <f t="shared" si="3010"/>
        <v>0</v>
      </c>
      <c r="H234" s="23">
        <f t="shared" si="2654"/>
        <v>228</v>
      </c>
      <c r="I234" s="19">
        <f t="shared" si="2655"/>
        <v>60165.480842277124</v>
      </c>
      <c r="J234" s="22">
        <f t="shared" si="2685"/>
        <v>60165.480842277124</v>
      </c>
      <c r="K234" s="21">
        <f t="shared" si="2686"/>
        <v>5980.7373784333258</v>
      </c>
      <c r="L234" s="15">
        <f t="shared" si="2701"/>
        <v>416.66666666666669</v>
      </c>
      <c r="M234" s="15">
        <f t="shared" si="2702"/>
        <v>83.333333333333329</v>
      </c>
      <c r="N234" s="16">
        <f t="shared" si="2703"/>
        <v>166.66666666666666</v>
      </c>
      <c r="O234" s="15">
        <f t="shared" si="2704"/>
        <v>83.333333333333329</v>
      </c>
      <c r="P234" s="7">
        <f t="shared" si="3011"/>
        <v>17949.644252683134</v>
      </c>
      <c r="Q234" s="15">
        <f t="shared" si="2656"/>
        <v>47120.787336092581</v>
      </c>
      <c r="R234" s="21">
        <f t="shared" si="2657"/>
        <v>40390.049957659256</v>
      </c>
      <c r="S234" s="4"/>
      <c r="T234" s="6">
        <f t="shared" si="2705"/>
        <v>7209.7500000000227</v>
      </c>
      <c r="U234" s="10"/>
      <c r="V234" s="6">
        <f t="shared" si="2705"/>
        <v>7209.7500000000227</v>
      </c>
      <c r="X234" s="6">
        <f t="shared" si="2705"/>
        <v>7209.7500000000227</v>
      </c>
      <c r="Z234" s="6">
        <f t="shared" si="2706"/>
        <v>7209.7500000000227</v>
      </c>
      <c r="AB234" s="6">
        <f t="shared" ref="AB234:AD234" si="3132">AB233+(365/12)</f>
        <v>7209.7500000000227</v>
      </c>
      <c r="AD234" s="6">
        <f t="shared" si="3132"/>
        <v>7209.7500000000227</v>
      </c>
      <c r="AF234" s="6">
        <f t="shared" ref="AF234:AH234" si="3133">AF233+(365/12)</f>
        <v>7209.7500000000227</v>
      </c>
      <c r="AH234" s="6">
        <f t="shared" si="3133"/>
        <v>7209.7500000000227</v>
      </c>
      <c r="AJ234" s="6">
        <f t="shared" ref="AJ234:AL234" si="3134">AJ233+(365/12)</f>
        <v>7209.7500000000227</v>
      </c>
      <c r="AL234" s="6">
        <f t="shared" si="3134"/>
        <v>7209.7500000000227</v>
      </c>
      <c r="AN234" s="6">
        <f t="shared" ref="AN234:AP234" si="3135">AN233+(365/12)</f>
        <v>7209.7500000000227</v>
      </c>
      <c r="AP234" s="6">
        <f t="shared" si="3135"/>
        <v>7209.7500000000227</v>
      </c>
      <c r="AR234" s="6">
        <f t="shared" ref="AR234:AT234" si="3136">AR233+(365/12)</f>
        <v>7209.7500000000227</v>
      </c>
      <c r="AT234" s="6">
        <f t="shared" si="3136"/>
        <v>7209.7500000000227</v>
      </c>
      <c r="AV234" s="6">
        <f t="shared" ref="AV234:AX234" si="3137">AV233+(365/12)</f>
        <v>7209.7500000000227</v>
      </c>
      <c r="AX234" s="6">
        <f t="shared" si="3137"/>
        <v>7209.7500000000227</v>
      </c>
      <c r="AZ234" s="6">
        <f t="shared" ref="AZ234:BB234" si="3138">AZ233+(365/12)</f>
        <v>7209.7500000000227</v>
      </c>
      <c r="BB234" s="6">
        <f t="shared" si="3138"/>
        <v>7209.7500000000227</v>
      </c>
      <c r="BD234" s="6">
        <f t="shared" ref="BD234:BF234" si="3139">BD233+(365/12)</f>
        <v>7209.7500000000227</v>
      </c>
      <c r="BE234" s="11">
        <f t="shared" si="2993"/>
        <v>40390.049957659256</v>
      </c>
      <c r="BF234" s="6">
        <f t="shared" si="3139"/>
        <v>7209.7500000000227</v>
      </c>
      <c r="BG234" s="11">
        <f t="shared" si="2994"/>
        <v>40390.049957659256</v>
      </c>
      <c r="BH234" s="6">
        <f t="shared" ref="BH234:BJ234" si="3140">BH233+(365/12)</f>
        <v>7209.7500000000227</v>
      </c>
      <c r="BI234" s="11">
        <f t="shared" si="2996"/>
        <v>40390.049957659256</v>
      </c>
      <c r="BJ234" s="6">
        <f t="shared" si="3140"/>
        <v>7209.7500000000227</v>
      </c>
      <c r="BK234" s="11">
        <f t="shared" si="2997"/>
        <v>40390.049957659256</v>
      </c>
      <c r="BL234" s="6">
        <f t="shared" ref="BL234:BN234" si="3141">BL233+(365/12)</f>
        <v>7209.7500000000227</v>
      </c>
      <c r="BM234" s="11">
        <f t="shared" si="2999"/>
        <v>40390.049957659256</v>
      </c>
      <c r="BN234" s="6">
        <f t="shared" si="3141"/>
        <v>7209.7500000000227</v>
      </c>
      <c r="BO234" s="11">
        <f t="shared" si="3000"/>
        <v>40390.049957659256</v>
      </c>
      <c r="BP234" s="6">
        <f t="shared" ref="BP234:BR234" si="3142">BP233+(365/12)</f>
        <v>7209.7500000000227</v>
      </c>
      <c r="BQ234" s="11">
        <f t="shared" si="3002"/>
        <v>40390.049957659256</v>
      </c>
      <c r="BR234" s="6">
        <f t="shared" si="3142"/>
        <v>7209.7500000000227</v>
      </c>
      <c r="BS234" s="11">
        <f t="shared" si="3003"/>
        <v>40390.049957659256</v>
      </c>
      <c r="BT234" s="6">
        <f t="shared" ref="BT234:BV234" si="3143">BT233+(365/12)</f>
        <v>7209.7500000000227</v>
      </c>
      <c r="BU234" s="11">
        <f t="shared" si="3005"/>
        <v>40390.049957659256</v>
      </c>
      <c r="BV234" s="6">
        <f t="shared" si="3143"/>
        <v>7209.7500000000227</v>
      </c>
      <c r="BW234" s="11">
        <f t="shared" si="3006"/>
        <v>40390.049957659256</v>
      </c>
      <c r="BX234" s="6">
        <f t="shared" si="2616"/>
        <v>7209.7500000000227</v>
      </c>
      <c r="BY234" s="11">
        <f t="shared" si="3007"/>
        <v>40390.049957659256</v>
      </c>
      <c r="BZ234" s="72">
        <f t="shared" si="2616"/>
        <v>7209.7500000000227</v>
      </c>
      <c r="CA234" s="11">
        <f t="shared" si="3008"/>
        <v>40390.049957659256</v>
      </c>
      <c r="CB234" s="4"/>
    </row>
    <row r="235" spans="1:80">
      <c r="A235" s="18">
        <f t="shared" si="2852"/>
        <v>20</v>
      </c>
      <c r="B235" s="18">
        <f t="shared" si="2684"/>
        <v>229</v>
      </c>
      <c r="C235" s="19">
        <f t="shared" si="2699"/>
        <v>0</v>
      </c>
      <c r="D235" s="22">
        <f t="shared" si="2700"/>
        <v>0</v>
      </c>
      <c r="E235" s="22">
        <f t="shared" si="2653"/>
        <v>0</v>
      </c>
      <c r="F235" s="22">
        <f t="shared" si="3009"/>
        <v>0</v>
      </c>
      <c r="G235" s="23">
        <f t="shared" si="3010"/>
        <v>0</v>
      </c>
      <c r="H235" s="23">
        <f t="shared" si="2654"/>
        <v>229</v>
      </c>
      <c r="I235" s="19">
        <f t="shared" si="2655"/>
        <v>63173.754884390983</v>
      </c>
      <c r="J235" s="22">
        <f t="shared" si="2685"/>
        <v>63173.754884390983</v>
      </c>
      <c r="K235" s="23">
        <f t="shared" si="2686"/>
        <v>6040.5447522176592</v>
      </c>
      <c r="L235" s="22">
        <f t="shared" si="2701"/>
        <v>416.66666666666669</v>
      </c>
      <c r="M235" s="22">
        <f t="shared" si="2702"/>
        <v>83.333333333333329</v>
      </c>
      <c r="N235" s="19">
        <f t="shared" si="2703"/>
        <v>166.66666666666666</v>
      </c>
      <c r="O235" s="22">
        <f t="shared" si="2704"/>
        <v>83.333333333333329</v>
      </c>
      <c r="P235" s="18">
        <f t="shared" si="3011"/>
        <v>18852.126465317295</v>
      </c>
      <c r="Q235" s="22">
        <f t="shared" si="2656"/>
        <v>49478.37170289721</v>
      </c>
      <c r="R235" s="23">
        <f t="shared" si="2657"/>
        <v>42687.826950679548</v>
      </c>
      <c r="S235" s="4"/>
      <c r="T235" s="6">
        <f t="shared" si="2705"/>
        <v>7240.1666666666897</v>
      </c>
      <c r="U235" s="20"/>
      <c r="V235" s="6">
        <f t="shared" si="2705"/>
        <v>7240.1666666666897</v>
      </c>
      <c r="W235" s="20"/>
      <c r="X235" s="6">
        <f t="shared" si="2705"/>
        <v>7240.1666666666897</v>
      </c>
      <c r="Y235" s="20"/>
      <c r="Z235" s="6">
        <f t="shared" si="2706"/>
        <v>7240.1666666666897</v>
      </c>
      <c r="AA235" s="20"/>
      <c r="AB235" s="6">
        <f t="shared" ref="AB235:AD235" si="3144">AB234+(365/12)</f>
        <v>7240.1666666666897</v>
      </c>
      <c r="AC235" s="20"/>
      <c r="AD235" s="6">
        <f t="shared" si="3144"/>
        <v>7240.1666666666897</v>
      </c>
      <c r="AE235" s="20"/>
      <c r="AF235" s="6">
        <f t="shared" ref="AF235:AH235" si="3145">AF234+(365/12)</f>
        <v>7240.1666666666897</v>
      </c>
      <c r="AG235" s="20"/>
      <c r="AH235" s="6">
        <f t="shared" si="3145"/>
        <v>7240.1666666666897</v>
      </c>
      <c r="AI235" s="20"/>
      <c r="AJ235" s="6">
        <f t="shared" ref="AJ235:AL235" si="3146">AJ234+(365/12)</f>
        <v>7240.1666666666897</v>
      </c>
      <c r="AK235" s="20"/>
      <c r="AL235" s="6">
        <f t="shared" si="3146"/>
        <v>7240.1666666666897</v>
      </c>
      <c r="AM235" s="20"/>
      <c r="AN235" s="6">
        <f t="shared" ref="AN235:AP235" si="3147">AN234+(365/12)</f>
        <v>7240.1666666666897</v>
      </c>
      <c r="AO235" s="20"/>
      <c r="AP235" s="6">
        <f t="shared" si="3147"/>
        <v>7240.1666666666897</v>
      </c>
      <c r="AQ235" s="20"/>
      <c r="AR235" s="6">
        <f t="shared" ref="AR235:AT235" si="3148">AR234+(365/12)</f>
        <v>7240.1666666666897</v>
      </c>
      <c r="AS235" s="20"/>
      <c r="AT235" s="6">
        <f t="shared" si="3148"/>
        <v>7240.1666666666897</v>
      </c>
      <c r="AU235" s="20"/>
      <c r="AV235" s="6">
        <f t="shared" ref="AV235:AX235" si="3149">AV234+(365/12)</f>
        <v>7240.1666666666897</v>
      </c>
      <c r="AW235" s="20"/>
      <c r="AX235" s="6">
        <f t="shared" si="3149"/>
        <v>7240.1666666666897</v>
      </c>
      <c r="AY235" s="20"/>
      <c r="AZ235" s="6">
        <f t="shared" ref="AZ235:BB235" si="3150">AZ234+(365/12)</f>
        <v>7240.1666666666897</v>
      </c>
      <c r="BA235" s="20"/>
      <c r="BB235" s="6">
        <f t="shared" si="3150"/>
        <v>7240.1666666666897</v>
      </c>
      <c r="BC235" s="20"/>
      <c r="BD235" s="6">
        <f t="shared" ref="BD235:BF235" si="3151">BD234+(365/12)</f>
        <v>7240.1666666666897</v>
      </c>
      <c r="BE235" s="20">
        <f>value*(1+appr)^(A235-1)-C235-IF((A235-1)&lt;=penaltyy,sqft*pamt,0)</f>
        <v>30579545.224207316</v>
      </c>
      <c r="BF235" s="6">
        <f t="shared" si="3151"/>
        <v>7240.1666666666897</v>
      </c>
      <c r="BG235" s="20">
        <f t="shared" ref="BG235:BG246" si="3152">R235</f>
        <v>42687.826950679548</v>
      </c>
      <c r="BH235" s="6">
        <f t="shared" ref="BH235:BJ235" si="3153">BH234+(365/12)</f>
        <v>7240.1666666666897</v>
      </c>
      <c r="BI235" s="20">
        <f t="shared" ref="BI235:BI246" si="3154">R235</f>
        <v>42687.826950679548</v>
      </c>
      <c r="BJ235" s="6">
        <f t="shared" si="3153"/>
        <v>7240.1666666666897</v>
      </c>
      <c r="BK235" s="20">
        <f t="shared" ref="BK235:BK246" si="3155">R235</f>
        <v>42687.826950679548</v>
      </c>
      <c r="BL235" s="6">
        <f t="shared" ref="BL235:BN235" si="3156">BL234+(365/12)</f>
        <v>7240.1666666666897</v>
      </c>
      <c r="BM235" s="20">
        <f t="shared" ref="BM235:BM246" si="3157">R235</f>
        <v>42687.826950679548</v>
      </c>
      <c r="BN235" s="6">
        <f t="shared" si="3156"/>
        <v>7240.1666666666897</v>
      </c>
      <c r="BO235" s="20">
        <f t="shared" ref="BO235:BO246" si="3158">R235</f>
        <v>42687.826950679548</v>
      </c>
      <c r="BP235" s="6">
        <f t="shared" ref="BP235:BR235" si="3159">BP234+(365/12)</f>
        <v>7240.1666666666897</v>
      </c>
      <c r="BQ235" s="20">
        <f t="shared" ref="BQ235:BQ246" si="3160">R235</f>
        <v>42687.826950679548</v>
      </c>
      <c r="BR235" s="6">
        <f t="shared" si="3159"/>
        <v>7240.1666666666897</v>
      </c>
      <c r="BS235" s="20">
        <f t="shared" ref="BS235:BS246" si="3161">R235</f>
        <v>42687.826950679548</v>
      </c>
      <c r="BT235" s="6">
        <f t="shared" ref="BT235:BV235" si="3162">BT234+(365/12)</f>
        <v>7240.1666666666897</v>
      </c>
      <c r="BU235" s="20">
        <f t="shared" ref="BU235:BU246" si="3163">R235</f>
        <v>42687.826950679548</v>
      </c>
      <c r="BV235" s="6">
        <f t="shared" si="3162"/>
        <v>7240.1666666666897</v>
      </c>
      <c r="BW235" s="20">
        <f t="shared" ref="BW235:BW246" si="3164">R235</f>
        <v>42687.826950679548</v>
      </c>
      <c r="BX235" s="6">
        <f t="shared" si="2616"/>
        <v>7240.1666666666897</v>
      </c>
      <c r="BY235" s="20">
        <f t="shared" ref="BY235:BY246" si="3165">R235</f>
        <v>42687.826950679548</v>
      </c>
      <c r="BZ235" s="72">
        <f t="shared" si="2616"/>
        <v>7240.1666666666897</v>
      </c>
      <c r="CA235" s="20">
        <f t="shared" ref="CA235:CA246" si="3166">R235</f>
        <v>42687.826950679548</v>
      </c>
      <c r="CB235" s="4"/>
    </row>
    <row r="236" spans="1:80">
      <c r="A236" s="1" t="str">
        <f t="shared" si="2852"/>
        <v/>
      </c>
      <c r="B236" s="1">
        <f t="shared" si="2684"/>
        <v>230</v>
      </c>
      <c r="C236" s="13">
        <f t="shared" si="2699"/>
        <v>0</v>
      </c>
      <c r="D236" s="2">
        <f t="shared" si="2700"/>
        <v>0</v>
      </c>
      <c r="E236" s="15">
        <f t="shared" si="2653"/>
        <v>0</v>
      </c>
      <c r="F236" s="15">
        <f t="shared" si="3009"/>
        <v>0</v>
      </c>
      <c r="G236" s="21">
        <f t="shared" si="3010"/>
        <v>0</v>
      </c>
      <c r="H236" s="23">
        <f t="shared" si="2654"/>
        <v>230</v>
      </c>
      <c r="I236" s="19">
        <f t="shared" si="2655"/>
        <v>63173.754884390983</v>
      </c>
      <c r="J236" s="22">
        <f t="shared" si="2685"/>
        <v>63173.754884390983</v>
      </c>
      <c r="K236" s="21">
        <f t="shared" si="2686"/>
        <v>6040.5447522176592</v>
      </c>
      <c r="L236" s="15">
        <f t="shared" si="2701"/>
        <v>416.66666666666669</v>
      </c>
      <c r="M236" s="15">
        <f t="shared" si="2702"/>
        <v>83.333333333333329</v>
      </c>
      <c r="N236" s="16">
        <f t="shared" si="2703"/>
        <v>166.66666666666666</v>
      </c>
      <c r="O236" s="15">
        <f t="shared" si="2704"/>
        <v>83.333333333333329</v>
      </c>
      <c r="P236" s="7">
        <f t="shared" si="3011"/>
        <v>18852.126465317295</v>
      </c>
      <c r="Q236" s="15">
        <f t="shared" si="2656"/>
        <v>49478.37170289721</v>
      </c>
      <c r="R236" s="21">
        <f t="shared" si="2657"/>
        <v>42687.826950679548</v>
      </c>
      <c r="S236" s="4"/>
      <c r="T236" s="6">
        <f t="shared" si="2705"/>
        <v>7270.5833333333567</v>
      </c>
      <c r="U236" s="10"/>
      <c r="V236" s="6">
        <f t="shared" si="2705"/>
        <v>7270.5833333333567</v>
      </c>
      <c r="X236" s="6">
        <f t="shared" si="2705"/>
        <v>7270.5833333333567</v>
      </c>
      <c r="Z236" s="6">
        <f t="shared" si="2706"/>
        <v>7270.5833333333567</v>
      </c>
      <c r="AB236" s="6">
        <f t="shared" ref="AB236:AD236" si="3167">AB235+(365/12)</f>
        <v>7270.5833333333567</v>
      </c>
      <c r="AD236" s="6">
        <f t="shared" si="3167"/>
        <v>7270.5833333333567</v>
      </c>
      <c r="AF236" s="6">
        <f t="shared" ref="AF236:AH236" si="3168">AF235+(365/12)</f>
        <v>7270.5833333333567</v>
      </c>
      <c r="AH236" s="6">
        <f t="shared" si="3168"/>
        <v>7270.5833333333567</v>
      </c>
      <c r="AJ236" s="6">
        <f t="shared" ref="AJ236:AL236" si="3169">AJ235+(365/12)</f>
        <v>7270.5833333333567</v>
      </c>
      <c r="AL236" s="6">
        <f t="shared" si="3169"/>
        <v>7270.5833333333567</v>
      </c>
      <c r="AN236" s="6">
        <f t="shared" ref="AN236:AP236" si="3170">AN235+(365/12)</f>
        <v>7270.5833333333567</v>
      </c>
      <c r="AP236" s="6">
        <f t="shared" si="3170"/>
        <v>7270.5833333333567</v>
      </c>
      <c r="AR236" s="6">
        <f t="shared" ref="AR236:AT236" si="3171">AR235+(365/12)</f>
        <v>7270.5833333333567</v>
      </c>
      <c r="AT236" s="6">
        <f t="shared" si="3171"/>
        <v>7270.5833333333567</v>
      </c>
      <c r="AV236" s="6">
        <f t="shared" ref="AV236:AX236" si="3172">AV235+(365/12)</f>
        <v>7270.5833333333567</v>
      </c>
      <c r="AX236" s="6">
        <f t="shared" si="3172"/>
        <v>7270.5833333333567</v>
      </c>
      <c r="AZ236" s="6">
        <f t="shared" ref="AZ236:BB236" si="3173">AZ235+(365/12)</f>
        <v>7270.5833333333567</v>
      </c>
      <c r="BB236" s="6">
        <f t="shared" si="3173"/>
        <v>7270.5833333333567</v>
      </c>
      <c r="BD236" s="6">
        <f t="shared" ref="BD236:BF236" si="3174">BD235+(365/12)</f>
        <v>7270.5833333333567</v>
      </c>
      <c r="BF236" s="6">
        <f t="shared" si="3174"/>
        <v>7270.5833333333567</v>
      </c>
      <c r="BG236" s="11">
        <f t="shared" si="3152"/>
        <v>42687.826950679548</v>
      </c>
      <c r="BH236" s="6">
        <f t="shared" ref="BH236:BJ236" si="3175">BH235+(365/12)</f>
        <v>7270.5833333333567</v>
      </c>
      <c r="BI236" s="11">
        <f t="shared" si="3154"/>
        <v>42687.826950679548</v>
      </c>
      <c r="BJ236" s="6">
        <f t="shared" si="3175"/>
        <v>7270.5833333333567</v>
      </c>
      <c r="BK236" s="11">
        <f t="shared" si="3155"/>
        <v>42687.826950679548</v>
      </c>
      <c r="BL236" s="6">
        <f t="shared" ref="BL236:BN236" si="3176">BL235+(365/12)</f>
        <v>7270.5833333333567</v>
      </c>
      <c r="BM236" s="11">
        <f t="shared" si="3157"/>
        <v>42687.826950679548</v>
      </c>
      <c r="BN236" s="6">
        <f t="shared" si="3176"/>
        <v>7270.5833333333567</v>
      </c>
      <c r="BO236" s="11">
        <f t="shared" si="3158"/>
        <v>42687.826950679548</v>
      </c>
      <c r="BP236" s="6">
        <f t="shared" ref="BP236:BR236" si="3177">BP235+(365/12)</f>
        <v>7270.5833333333567</v>
      </c>
      <c r="BQ236" s="11">
        <f t="shared" si="3160"/>
        <v>42687.826950679548</v>
      </c>
      <c r="BR236" s="6">
        <f t="shared" si="3177"/>
        <v>7270.5833333333567</v>
      </c>
      <c r="BS236" s="11">
        <f t="shared" si="3161"/>
        <v>42687.826950679548</v>
      </c>
      <c r="BT236" s="6">
        <f t="shared" ref="BT236:BV236" si="3178">BT235+(365/12)</f>
        <v>7270.5833333333567</v>
      </c>
      <c r="BU236" s="11">
        <f t="shared" si="3163"/>
        <v>42687.826950679548</v>
      </c>
      <c r="BV236" s="6">
        <f t="shared" si="3178"/>
        <v>7270.5833333333567</v>
      </c>
      <c r="BW236" s="11">
        <f t="shared" si="3164"/>
        <v>42687.826950679548</v>
      </c>
      <c r="BX236" s="6">
        <f t="shared" si="2616"/>
        <v>7270.5833333333567</v>
      </c>
      <c r="BY236" s="11">
        <f t="shared" si="3165"/>
        <v>42687.826950679548</v>
      </c>
      <c r="BZ236" s="72">
        <f t="shared" si="2616"/>
        <v>7270.5833333333567</v>
      </c>
      <c r="CA236" s="11">
        <f t="shared" si="3166"/>
        <v>42687.826950679548</v>
      </c>
      <c r="CB236" s="4"/>
    </row>
    <row r="237" spans="1:80">
      <c r="A237" s="1" t="str">
        <f t="shared" si="2852"/>
        <v/>
      </c>
      <c r="B237" s="1">
        <f t="shared" si="2684"/>
        <v>231</v>
      </c>
      <c r="C237" s="13">
        <f t="shared" si="2699"/>
        <v>0</v>
      </c>
      <c r="D237" s="2">
        <f t="shared" si="2700"/>
        <v>0</v>
      </c>
      <c r="E237" s="15">
        <f t="shared" si="2653"/>
        <v>0</v>
      </c>
      <c r="F237" s="15">
        <f t="shared" si="3009"/>
        <v>0</v>
      </c>
      <c r="G237" s="21">
        <f t="shared" si="3010"/>
        <v>0</v>
      </c>
      <c r="H237" s="23">
        <f t="shared" si="2654"/>
        <v>231</v>
      </c>
      <c r="I237" s="19">
        <f t="shared" si="2655"/>
        <v>63173.754884390983</v>
      </c>
      <c r="J237" s="22">
        <f t="shared" si="2685"/>
        <v>63173.754884390983</v>
      </c>
      <c r="K237" s="21">
        <f t="shared" si="2686"/>
        <v>6040.5447522176592</v>
      </c>
      <c r="L237" s="15">
        <f t="shared" si="2701"/>
        <v>416.66666666666669</v>
      </c>
      <c r="M237" s="15">
        <f t="shared" si="2702"/>
        <v>83.333333333333329</v>
      </c>
      <c r="N237" s="16">
        <f t="shared" si="2703"/>
        <v>166.66666666666666</v>
      </c>
      <c r="O237" s="15">
        <f t="shared" si="2704"/>
        <v>83.333333333333329</v>
      </c>
      <c r="P237" s="7">
        <f t="shared" si="3011"/>
        <v>18852.126465317295</v>
      </c>
      <c r="Q237" s="15">
        <f t="shared" si="2656"/>
        <v>49478.37170289721</v>
      </c>
      <c r="R237" s="21">
        <f t="shared" si="2657"/>
        <v>42687.826950679548</v>
      </c>
      <c r="S237" s="4"/>
      <c r="T237" s="6">
        <f t="shared" si="2705"/>
        <v>7301.0000000000236</v>
      </c>
      <c r="U237" s="10"/>
      <c r="V237" s="6">
        <f t="shared" si="2705"/>
        <v>7301.0000000000236</v>
      </c>
      <c r="X237" s="6">
        <f t="shared" si="2705"/>
        <v>7301.0000000000236</v>
      </c>
      <c r="Z237" s="6">
        <f t="shared" si="2706"/>
        <v>7301.0000000000236</v>
      </c>
      <c r="AB237" s="6">
        <f t="shared" ref="AB237:AD237" si="3179">AB236+(365/12)</f>
        <v>7301.0000000000236</v>
      </c>
      <c r="AD237" s="6">
        <f t="shared" si="3179"/>
        <v>7301.0000000000236</v>
      </c>
      <c r="AF237" s="6">
        <f t="shared" ref="AF237:AH237" si="3180">AF236+(365/12)</f>
        <v>7301.0000000000236</v>
      </c>
      <c r="AH237" s="6">
        <f t="shared" si="3180"/>
        <v>7301.0000000000236</v>
      </c>
      <c r="AJ237" s="6">
        <f t="shared" ref="AJ237:AL237" si="3181">AJ236+(365/12)</f>
        <v>7301.0000000000236</v>
      </c>
      <c r="AL237" s="6">
        <f t="shared" si="3181"/>
        <v>7301.0000000000236</v>
      </c>
      <c r="AN237" s="6">
        <f t="shared" ref="AN237:AP237" si="3182">AN236+(365/12)</f>
        <v>7301.0000000000236</v>
      </c>
      <c r="AP237" s="6">
        <f t="shared" si="3182"/>
        <v>7301.0000000000236</v>
      </c>
      <c r="AR237" s="6">
        <f t="shared" ref="AR237:AT237" si="3183">AR236+(365/12)</f>
        <v>7301.0000000000236</v>
      </c>
      <c r="AT237" s="6">
        <f t="shared" si="3183"/>
        <v>7301.0000000000236</v>
      </c>
      <c r="AV237" s="6">
        <f t="shared" ref="AV237:AX237" si="3184">AV236+(365/12)</f>
        <v>7301.0000000000236</v>
      </c>
      <c r="AX237" s="6">
        <f t="shared" si="3184"/>
        <v>7301.0000000000236</v>
      </c>
      <c r="AZ237" s="6">
        <f t="shared" ref="AZ237:BB237" si="3185">AZ236+(365/12)</f>
        <v>7301.0000000000236</v>
      </c>
      <c r="BB237" s="6">
        <f t="shared" si="3185"/>
        <v>7301.0000000000236</v>
      </c>
      <c r="BD237" s="6">
        <f t="shared" ref="BD237:BF237" si="3186">BD236+(365/12)</f>
        <v>7301.0000000000236</v>
      </c>
      <c r="BF237" s="6">
        <f t="shared" si="3186"/>
        <v>7301.0000000000236</v>
      </c>
      <c r="BG237" s="11">
        <f t="shared" si="3152"/>
        <v>42687.826950679548</v>
      </c>
      <c r="BH237" s="6">
        <f t="shared" ref="BH237:BJ237" si="3187">BH236+(365/12)</f>
        <v>7301.0000000000236</v>
      </c>
      <c r="BI237" s="11">
        <f t="shared" si="3154"/>
        <v>42687.826950679548</v>
      </c>
      <c r="BJ237" s="6">
        <f t="shared" si="3187"/>
        <v>7301.0000000000236</v>
      </c>
      <c r="BK237" s="11">
        <f t="shared" si="3155"/>
        <v>42687.826950679548</v>
      </c>
      <c r="BL237" s="6">
        <f t="shared" ref="BL237:BN237" si="3188">BL236+(365/12)</f>
        <v>7301.0000000000236</v>
      </c>
      <c r="BM237" s="11">
        <f t="shared" si="3157"/>
        <v>42687.826950679548</v>
      </c>
      <c r="BN237" s="6">
        <f t="shared" si="3188"/>
        <v>7301.0000000000236</v>
      </c>
      <c r="BO237" s="11">
        <f t="shared" si="3158"/>
        <v>42687.826950679548</v>
      </c>
      <c r="BP237" s="6">
        <f t="shared" ref="BP237:BR237" si="3189">BP236+(365/12)</f>
        <v>7301.0000000000236</v>
      </c>
      <c r="BQ237" s="11">
        <f t="shared" si="3160"/>
        <v>42687.826950679548</v>
      </c>
      <c r="BR237" s="6">
        <f t="shared" si="3189"/>
        <v>7301.0000000000236</v>
      </c>
      <c r="BS237" s="11">
        <f t="shared" si="3161"/>
        <v>42687.826950679548</v>
      </c>
      <c r="BT237" s="6">
        <f t="shared" ref="BT237:BV237" si="3190">BT236+(365/12)</f>
        <v>7301.0000000000236</v>
      </c>
      <c r="BU237" s="11">
        <f t="shared" si="3163"/>
        <v>42687.826950679548</v>
      </c>
      <c r="BV237" s="6">
        <f t="shared" si="3190"/>
        <v>7301.0000000000236</v>
      </c>
      <c r="BW237" s="11">
        <f t="shared" si="3164"/>
        <v>42687.826950679548</v>
      </c>
      <c r="BX237" s="6">
        <f t="shared" si="2616"/>
        <v>7301.0000000000236</v>
      </c>
      <c r="BY237" s="11">
        <f t="shared" si="3165"/>
        <v>42687.826950679548</v>
      </c>
      <c r="BZ237" s="72">
        <f t="shared" si="2616"/>
        <v>7301.0000000000236</v>
      </c>
      <c r="CA237" s="11">
        <f t="shared" si="3166"/>
        <v>42687.826950679548</v>
      </c>
      <c r="CB237" s="4"/>
    </row>
    <row r="238" spans="1:80">
      <c r="A238" s="1" t="str">
        <f t="shared" si="2852"/>
        <v/>
      </c>
      <c r="B238" s="1">
        <f t="shared" si="2684"/>
        <v>232</v>
      </c>
      <c r="C238" s="13">
        <f t="shared" si="2699"/>
        <v>0</v>
      </c>
      <c r="D238" s="2">
        <f t="shared" si="2700"/>
        <v>0</v>
      </c>
      <c r="E238" s="15">
        <f t="shared" si="2653"/>
        <v>0</v>
      </c>
      <c r="F238" s="15">
        <f t="shared" si="3009"/>
        <v>0</v>
      </c>
      <c r="G238" s="21">
        <f t="shared" si="3010"/>
        <v>0</v>
      </c>
      <c r="H238" s="23">
        <f t="shared" si="2654"/>
        <v>232</v>
      </c>
      <c r="I238" s="19">
        <f t="shared" si="2655"/>
        <v>63173.754884390983</v>
      </c>
      <c r="J238" s="22">
        <f t="shared" si="2685"/>
        <v>63173.754884390983</v>
      </c>
      <c r="K238" s="21">
        <f t="shared" si="2686"/>
        <v>6040.5447522176592</v>
      </c>
      <c r="L238" s="15">
        <f t="shared" si="2701"/>
        <v>416.66666666666669</v>
      </c>
      <c r="M238" s="15">
        <f t="shared" si="2702"/>
        <v>83.333333333333329</v>
      </c>
      <c r="N238" s="16">
        <f t="shared" si="2703"/>
        <v>166.66666666666666</v>
      </c>
      <c r="O238" s="15">
        <f t="shared" si="2704"/>
        <v>83.333333333333329</v>
      </c>
      <c r="P238" s="7">
        <f t="shared" si="3011"/>
        <v>18852.126465317295</v>
      </c>
      <c r="Q238" s="15">
        <f t="shared" si="2656"/>
        <v>49478.37170289721</v>
      </c>
      <c r="R238" s="21">
        <f t="shared" si="2657"/>
        <v>42687.826950679548</v>
      </c>
      <c r="S238" s="4"/>
      <c r="T238" s="6">
        <f t="shared" si="2705"/>
        <v>7331.4166666666906</v>
      </c>
      <c r="U238" s="10"/>
      <c r="V238" s="6">
        <f t="shared" si="2705"/>
        <v>7331.4166666666906</v>
      </c>
      <c r="X238" s="6">
        <f t="shared" si="2705"/>
        <v>7331.4166666666906</v>
      </c>
      <c r="Z238" s="6">
        <f t="shared" si="2706"/>
        <v>7331.4166666666906</v>
      </c>
      <c r="AB238" s="6">
        <f t="shared" ref="AB238:AD238" si="3191">AB237+(365/12)</f>
        <v>7331.4166666666906</v>
      </c>
      <c r="AD238" s="6">
        <f t="shared" si="3191"/>
        <v>7331.4166666666906</v>
      </c>
      <c r="AF238" s="6">
        <f t="shared" ref="AF238:AH238" si="3192">AF237+(365/12)</f>
        <v>7331.4166666666906</v>
      </c>
      <c r="AH238" s="6">
        <f t="shared" si="3192"/>
        <v>7331.4166666666906</v>
      </c>
      <c r="AJ238" s="6">
        <f t="shared" ref="AJ238:AL238" si="3193">AJ237+(365/12)</f>
        <v>7331.4166666666906</v>
      </c>
      <c r="AL238" s="6">
        <f t="shared" si="3193"/>
        <v>7331.4166666666906</v>
      </c>
      <c r="AN238" s="6">
        <f t="shared" ref="AN238:AP238" si="3194">AN237+(365/12)</f>
        <v>7331.4166666666906</v>
      </c>
      <c r="AP238" s="6">
        <f t="shared" si="3194"/>
        <v>7331.4166666666906</v>
      </c>
      <c r="AR238" s="6">
        <f t="shared" ref="AR238:AT238" si="3195">AR237+(365/12)</f>
        <v>7331.4166666666906</v>
      </c>
      <c r="AT238" s="6">
        <f t="shared" si="3195"/>
        <v>7331.4166666666906</v>
      </c>
      <c r="AV238" s="6">
        <f t="shared" ref="AV238:AX238" si="3196">AV237+(365/12)</f>
        <v>7331.4166666666906</v>
      </c>
      <c r="AX238" s="6">
        <f t="shared" si="3196"/>
        <v>7331.4166666666906</v>
      </c>
      <c r="AZ238" s="6">
        <f t="shared" ref="AZ238:BB238" si="3197">AZ237+(365/12)</f>
        <v>7331.4166666666906</v>
      </c>
      <c r="BB238" s="6">
        <f t="shared" si="3197"/>
        <v>7331.4166666666906</v>
      </c>
      <c r="BD238" s="6">
        <f t="shared" ref="BD238:BF238" si="3198">BD237+(365/12)</f>
        <v>7331.4166666666906</v>
      </c>
      <c r="BF238" s="6">
        <f t="shared" si="3198"/>
        <v>7331.4166666666906</v>
      </c>
      <c r="BG238" s="11">
        <f t="shared" si="3152"/>
        <v>42687.826950679548</v>
      </c>
      <c r="BH238" s="6">
        <f t="shared" ref="BH238:BJ238" si="3199">BH237+(365/12)</f>
        <v>7331.4166666666906</v>
      </c>
      <c r="BI238" s="11">
        <f t="shared" si="3154"/>
        <v>42687.826950679548</v>
      </c>
      <c r="BJ238" s="6">
        <f t="shared" si="3199"/>
        <v>7331.4166666666906</v>
      </c>
      <c r="BK238" s="11">
        <f t="shared" si="3155"/>
        <v>42687.826950679548</v>
      </c>
      <c r="BL238" s="6">
        <f t="shared" ref="BL238:BN238" si="3200">BL237+(365/12)</f>
        <v>7331.4166666666906</v>
      </c>
      <c r="BM238" s="11">
        <f t="shared" si="3157"/>
        <v>42687.826950679548</v>
      </c>
      <c r="BN238" s="6">
        <f t="shared" si="3200"/>
        <v>7331.4166666666906</v>
      </c>
      <c r="BO238" s="11">
        <f t="shared" si="3158"/>
        <v>42687.826950679548</v>
      </c>
      <c r="BP238" s="6">
        <f t="shared" ref="BP238:BR238" si="3201">BP237+(365/12)</f>
        <v>7331.4166666666906</v>
      </c>
      <c r="BQ238" s="11">
        <f t="shared" si="3160"/>
        <v>42687.826950679548</v>
      </c>
      <c r="BR238" s="6">
        <f t="shared" si="3201"/>
        <v>7331.4166666666906</v>
      </c>
      <c r="BS238" s="11">
        <f t="shared" si="3161"/>
        <v>42687.826950679548</v>
      </c>
      <c r="BT238" s="6">
        <f t="shared" ref="BT238:BV238" si="3202">BT237+(365/12)</f>
        <v>7331.4166666666906</v>
      </c>
      <c r="BU238" s="11">
        <f t="shared" si="3163"/>
        <v>42687.826950679548</v>
      </c>
      <c r="BV238" s="6">
        <f t="shared" si="3202"/>
        <v>7331.4166666666906</v>
      </c>
      <c r="BW238" s="11">
        <f t="shared" si="3164"/>
        <v>42687.826950679548</v>
      </c>
      <c r="BX238" s="6">
        <f t="shared" si="2616"/>
        <v>7331.4166666666906</v>
      </c>
      <c r="BY238" s="11">
        <f t="shared" si="3165"/>
        <v>42687.826950679548</v>
      </c>
      <c r="BZ238" s="72">
        <f t="shared" si="2616"/>
        <v>7331.4166666666906</v>
      </c>
      <c r="CA238" s="11">
        <f t="shared" si="3166"/>
        <v>42687.826950679548</v>
      </c>
      <c r="CB238" s="4"/>
    </row>
    <row r="239" spans="1:80">
      <c r="A239" s="1" t="str">
        <f t="shared" si="2852"/>
        <v/>
      </c>
      <c r="B239" s="1">
        <f t="shared" si="2684"/>
        <v>233</v>
      </c>
      <c r="C239" s="13">
        <f t="shared" si="2699"/>
        <v>0</v>
      </c>
      <c r="D239" s="2">
        <f t="shared" si="2700"/>
        <v>0</v>
      </c>
      <c r="E239" s="15">
        <f t="shared" si="2653"/>
        <v>0</v>
      </c>
      <c r="F239" s="15">
        <f t="shared" si="3009"/>
        <v>0</v>
      </c>
      <c r="G239" s="21">
        <f t="shared" si="3010"/>
        <v>0</v>
      </c>
      <c r="H239" s="23">
        <f t="shared" si="2654"/>
        <v>233</v>
      </c>
      <c r="I239" s="19">
        <f t="shared" si="2655"/>
        <v>63173.754884390983</v>
      </c>
      <c r="J239" s="22">
        <f t="shared" si="2685"/>
        <v>63173.754884390983</v>
      </c>
      <c r="K239" s="21">
        <f t="shared" si="2686"/>
        <v>6040.5447522176592</v>
      </c>
      <c r="L239" s="15">
        <f t="shared" si="2701"/>
        <v>416.66666666666669</v>
      </c>
      <c r="M239" s="15">
        <f t="shared" si="2702"/>
        <v>83.333333333333329</v>
      </c>
      <c r="N239" s="16">
        <f t="shared" si="2703"/>
        <v>166.66666666666666</v>
      </c>
      <c r="O239" s="15">
        <f t="shared" si="2704"/>
        <v>83.333333333333329</v>
      </c>
      <c r="P239" s="7">
        <f t="shared" si="3011"/>
        <v>18852.126465317295</v>
      </c>
      <c r="Q239" s="15">
        <f t="shared" si="2656"/>
        <v>49478.37170289721</v>
      </c>
      <c r="R239" s="21">
        <f t="shared" si="2657"/>
        <v>42687.826950679548</v>
      </c>
      <c r="S239" s="4"/>
      <c r="T239" s="6">
        <f t="shared" si="2705"/>
        <v>7361.8333333333576</v>
      </c>
      <c r="U239" s="10"/>
      <c r="V239" s="6">
        <f t="shared" si="2705"/>
        <v>7361.8333333333576</v>
      </c>
      <c r="X239" s="6">
        <f t="shared" si="2705"/>
        <v>7361.8333333333576</v>
      </c>
      <c r="Z239" s="6">
        <f t="shared" si="2706"/>
        <v>7361.8333333333576</v>
      </c>
      <c r="AB239" s="6">
        <f t="shared" ref="AB239:AD239" si="3203">AB238+(365/12)</f>
        <v>7361.8333333333576</v>
      </c>
      <c r="AD239" s="6">
        <f t="shared" si="3203"/>
        <v>7361.8333333333576</v>
      </c>
      <c r="AF239" s="6">
        <f t="shared" ref="AF239:AH239" si="3204">AF238+(365/12)</f>
        <v>7361.8333333333576</v>
      </c>
      <c r="AH239" s="6">
        <f t="shared" si="3204"/>
        <v>7361.8333333333576</v>
      </c>
      <c r="AJ239" s="6">
        <f t="shared" ref="AJ239:AL239" si="3205">AJ238+(365/12)</f>
        <v>7361.8333333333576</v>
      </c>
      <c r="AL239" s="6">
        <f t="shared" si="3205"/>
        <v>7361.8333333333576</v>
      </c>
      <c r="AN239" s="6">
        <f t="shared" ref="AN239:AP239" si="3206">AN238+(365/12)</f>
        <v>7361.8333333333576</v>
      </c>
      <c r="AP239" s="6">
        <f t="shared" si="3206"/>
        <v>7361.8333333333576</v>
      </c>
      <c r="AR239" s="6">
        <f t="shared" ref="AR239:AT239" si="3207">AR238+(365/12)</f>
        <v>7361.8333333333576</v>
      </c>
      <c r="AT239" s="6">
        <f t="shared" si="3207"/>
        <v>7361.8333333333576</v>
      </c>
      <c r="AV239" s="6">
        <f t="shared" ref="AV239:AX239" si="3208">AV238+(365/12)</f>
        <v>7361.8333333333576</v>
      </c>
      <c r="AX239" s="6">
        <f t="shared" si="3208"/>
        <v>7361.8333333333576</v>
      </c>
      <c r="AZ239" s="6">
        <f t="shared" ref="AZ239:BB239" si="3209">AZ238+(365/12)</f>
        <v>7361.8333333333576</v>
      </c>
      <c r="BB239" s="6">
        <f t="shared" si="3209"/>
        <v>7361.8333333333576</v>
      </c>
      <c r="BD239" s="6">
        <f t="shared" ref="BD239:BF239" si="3210">BD238+(365/12)</f>
        <v>7361.8333333333576</v>
      </c>
      <c r="BF239" s="6">
        <f t="shared" si="3210"/>
        <v>7361.8333333333576</v>
      </c>
      <c r="BG239" s="11">
        <f t="shared" si="3152"/>
        <v>42687.826950679548</v>
      </c>
      <c r="BH239" s="6">
        <f t="shared" ref="BH239:BJ239" si="3211">BH238+(365/12)</f>
        <v>7361.8333333333576</v>
      </c>
      <c r="BI239" s="11">
        <f t="shared" si="3154"/>
        <v>42687.826950679548</v>
      </c>
      <c r="BJ239" s="6">
        <f t="shared" si="3211"/>
        <v>7361.8333333333576</v>
      </c>
      <c r="BK239" s="11">
        <f t="shared" si="3155"/>
        <v>42687.826950679548</v>
      </c>
      <c r="BL239" s="6">
        <f t="shared" ref="BL239:BN239" si="3212">BL238+(365/12)</f>
        <v>7361.8333333333576</v>
      </c>
      <c r="BM239" s="11">
        <f t="shared" si="3157"/>
        <v>42687.826950679548</v>
      </c>
      <c r="BN239" s="6">
        <f t="shared" si="3212"/>
        <v>7361.8333333333576</v>
      </c>
      <c r="BO239" s="11">
        <f t="shared" si="3158"/>
        <v>42687.826950679548</v>
      </c>
      <c r="BP239" s="6">
        <f t="shared" ref="BP239:BR239" si="3213">BP238+(365/12)</f>
        <v>7361.8333333333576</v>
      </c>
      <c r="BQ239" s="11">
        <f t="shared" si="3160"/>
        <v>42687.826950679548</v>
      </c>
      <c r="BR239" s="6">
        <f t="shared" si="3213"/>
        <v>7361.8333333333576</v>
      </c>
      <c r="BS239" s="11">
        <f t="shared" si="3161"/>
        <v>42687.826950679548</v>
      </c>
      <c r="BT239" s="6">
        <f t="shared" ref="BT239:BV239" si="3214">BT238+(365/12)</f>
        <v>7361.8333333333576</v>
      </c>
      <c r="BU239" s="11">
        <f t="shared" si="3163"/>
        <v>42687.826950679548</v>
      </c>
      <c r="BV239" s="6">
        <f t="shared" si="3214"/>
        <v>7361.8333333333576</v>
      </c>
      <c r="BW239" s="11">
        <f t="shared" si="3164"/>
        <v>42687.826950679548</v>
      </c>
      <c r="BX239" s="6">
        <f t="shared" si="2616"/>
        <v>7361.8333333333576</v>
      </c>
      <c r="BY239" s="11">
        <f t="shared" si="3165"/>
        <v>42687.826950679548</v>
      </c>
      <c r="BZ239" s="72">
        <f t="shared" si="2616"/>
        <v>7361.8333333333576</v>
      </c>
      <c r="CA239" s="11">
        <f t="shared" si="3166"/>
        <v>42687.826950679548</v>
      </c>
      <c r="CB239" s="4"/>
    </row>
    <row r="240" spans="1:80">
      <c r="A240" s="1" t="str">
        <f t="shared" si="2852"/>
        <v/>
      </c>
      <c r="B240" s="1">
        <f t="shared" si="2684"/>
        <v>234</v>
      </c>
      <c r="C240" s="13">
        <f t="shared" si="2699"/>
        <v>0</v>
      </c>
      <c r="D240" s="2">
        <f t="shared" si="2700"/>
        <v>0</v>
      </c>
      <c r="E240" s="15">
        <f t="shared" si="2653"/>
        <v>0</v>
      </c>
      <c r="F240" s="15">
        <f t="shared" si="3009"/>
        <v>0</v>
      </c>
      <c r="G240" s="21">
        <f t="shared" si="3010"/>
        <v>0</v>
      </c>
      <c r="H240" s="23">
        <f t="shared" si="2654"/>
        <v>234</v>
      </c>
      <c r="I240" s="19">
        <f t="shared" si="2655"/>
        <v>63173.754884390983</v>
      </c>
      <c r="J240" s="22">
        <f t="shared" si="2685"/>
        <v>63173.754884390983</v>
      </c>
      <c r="K240" s="21">
        <f t="shared" si="2686"/>
        <v>6040.5447522176592</v>
      </c>
      <c r="L240" s="15">
        <f t="shared" si="2701"/>
        <v>416.66666666666669</v>
      </c>
      <c r="M240" s="15">
        <f t="shared" si="2702"/>
        <v>83.333333333333329</v>
      </c>
      <c r="N240" s="16">
        <f t="shared" si="2703"/>
        <v>166.66666666666666</v>
      </c>
      <c r="O240" s="15">
        <f t="shared" si="2704"/>
        <v>83.333333333333329</v>
      </c>
      <c r="P240" s="7">
        <f t="shared" si="3011"/>
        <v>18852.126465317295</v>
      </c>
      <c r="Q240" s="15">
        <f t="shared" si="2656"/>
        <v>49478.37170289721</v>
      </c>
      <c r="R240" s="21">
        <f t="shared" si="2657"/>
        <v>42687.826950679548</v>
      </c>
      <c r="S240" s="4"/>
      <c r="T240" s="6">
        <f t="shared" si="2705"/>
        <v>7392.2500000000246</v>
      </c>
      <c r="U240" s="10"/>
      <c r="V240" s="6">
        <f t="shared" si="2705"/>
        <v>7392.2500000000246</v>
      </c>
      <c r="X240" s="6">
        <f t="shared" si="2705"/>
        <v>7392.2500000000246</v>
      </c>
      <c r="Z240" s="6">
        <f t="shared" si="2706"/>
        <v>7392.2500000000246</v>
      </c>
      <c r="AB240" s="6">
        <f t="shared" ref="AB240:AD240" si="3215">AB239+(365/12)</f>
        <v>7392.2500000000246</v>
      </c>
      <c r="AD240" s="6">
        <f t="shared" si="3215"/>
        <v>7392.2500000000246</v>
      </c>
      <c r="AF240" s="6">
        <f t="shared" ref="AF240:AH240" si="3216">AF239+(365/12)</f>
        <v>7392.2500000000246</v>
      </c>
      <c r="AH240" s="6">
        <f t="shared" si="3216"/>
        <v>7392.2500000000246</v>
      </c>
      <c r="AJ240" s="6">
        <f t="shared" ref="AJ240:AL240" si="3217">AJ239+(365/12)</f>
        <v>7392.2500000000246</v>
      </c>
      <c r="AL240" s="6">
        <f t="shared" si="3217"/>
        <v>7392.2500000000246</v>
      </c>
      <c r="AN240" s="6">
        <f t="shared" ref="AN240:AP240" si="3218">AN239+(365/12)</f>
        <v>7392.2500000000246</v>
      </c>
      <c r="AP240" s="6">
        <f t="shared" si="3218"/>
        <v>7392.2500000000246</v>
      </c>
      <c r="AR240" s="6">
        <f t="shared" ref="AR240:AT240" si="3219">AR239+(365/12)</f>
        <v>7392.2500000000246</v>
      </c>
      <c r="AT240" s="6">
        <f t="shared" si="3219"/>
        <v>7392.2500000000246</v>
      </c>
      <c r="AV240" s="6">
        <f t="shared" ref="AV240:AX240" si="3220">AV239+(365/12)</f>
        <v>7392.2500000000246</v>
      </c>
      <c r="AX240" s="6">
        <f t="shared" si="3220"/>
        <v>7392.2500000000246</v>
      </c>
      <c r="AZ240" s="6">
        <f t="shared" ref="AZ240:BB240" si="3221">AZ239+(365/12)</f>
        <v>7392.2500000000246</v>
      </c>
      <c r="BB240" s="6">
        <f t="shared" si="3221"/>
        <v>7392.2500000000246</v>
      </c>
      <c r="BD240" s="6">
        <f t="shared" ref="BD240:BF240" si="3222">BD239+(365/12)</f>
        <v>7392.2500000000246</v>
      </c>
      <c r="BF240" s="6">
        <f t="shared" si="3222"/>
        <v>7392.2500000000246</v>
      </c>
      <c r="BG240" s="11">
        <f t="shared" si="3152"/>
        <v>42687.826950679548</v>
      </c>
      <c r="BH240" s="6">
        <f t="shared" ref="BH240:BJ240" si="3223">BH239+(365/12)</f>
        <v>7392.2500000000246</v>
      </c>
      <c r="BI240" s="11">
        <f t="shared" si="3154"/>
        <v>42687.826950679548</v>
      </c>
      <c r="BJ240" s="6">
        <f t="shared" si="3223"/>
        <v>7392.2500000000246</v>
      </c>
      <c r="BK240" s="11">
        <f t="shared" si="3155"/>
        <v>42687.826950679548</v>
      </c>
      <c r="BL240" s="6">
        <f t="shared" ref="BL240:BN240" si="3224">BL239+(365/12)</f>
        <v>7392.2500000000246</v>
      </c>
      <c r="BM240" s="11">
        <f t="shared" si="3157"/>
        <v>42687.826950679548</v>
      </c>
      <c r="BN240" s="6">
        <f t="shared" si="3224"/>
        <v>7392.2500000000246</v>
      </c>
      <c r="BO240" s="11">
        <f t="shared" si="3158"/>
        <v>42687.826950679548</v>
      </c>
      <c r="BP240" s="6">
        <f t="shared" ref="BP240:BR240" si="3225">BP239+(365/12)</f>
        <v>7392.2500000000246</v>
      </c>
      <c r="BQ240" s="11">
        <f t="shared" si="3160"/>
        <v>42687.826950679548</v>
      </c>
      <c r="BR240" s="6">
        <f t="shared" si="3225"/>
        <v>7392.2500000000246</v>
      </c>
      <c r="BS240" s="11">
        <f t="shared" si="3161"/>
        <v>42687.826950679548</v>
      </c>
      <c r="BT240" s="6">
        <f t="shared" ref="BT240:BV240" si="3226">BT239+(365/12)</f>
        <v>7392.2500000000246</v>
      </c>
      <c r="BU240" s="11">
        <f t="shared" si="3163"/>
        <v>42687.826950679548</v>
      </c>
      <c r="BV240" s="6">
        <f t="shared" si="3226"/>
        <v>7392.2500000000246</v>
      </c>
      <c r="BW240" s="11">
        <f t="shared" si="3164"/>
        <v>42687.826950679548</v>
      </c>
      <c r="BX240" s="6">
        <f t="shared" si="2616"/>
        <v>7392.2500000000246</v>
      </c>
      <c r="BY240" s="11">
        <f t="shared" si="3165"/>
        <v>42687.826950679548</v>
      </c>
      <c r="BZ240" s="72">
        <f t="shared" si="2616"/>
        <v>7392.2500000000246</v>
      </c>
      <c r="CA240" s="11">
        <f t="shared" si="3166"/>
        <v>42687.826950679548</v>
      </c>
      <c r="CB240" s="4"/>
    </row>
    <row r="241" spans="1:80">
      <c r="A241" s="1" t="str">
        <f t="shared" si="2852"/>
        <v/>
      </c>
      <c r="B241" s="1">
        <f t="shared" si="2684"/>
        <v>235</v>
      </c>
      <c r="C241" s="13">
        <f t="shared" si="2699"/>
        <v>0</v>
      </c>
      <c r="D241" s="2">
        <f t="shared" si="2700"/>
        <v>0</v>
      </c>
      <c r="E241" s="15">
        <f t="shared" si="2653"/>
        <v>0</v>
      </c>
      <c r="F241" s="15">
        <f t="shared" si="3009"/>
        <v>0</v>
      </c>
      <c r="G241" s="21">
        <f t="shared" si="3010"/>
        <v>0</v>
      </c>
      <c r="H241" s="23">
        <f t="shared" si="2654"/>
        <v>235</v>
      </c>
      <c r="I241" s="19">
        <f t="shared" si="2655"/>
        <v>63173.754884390983</v>
      </c>
      <c r="J241" s="22">
        <f t="shared" si="2685"/>
        <v>63173.754884390983</v>
      </c>
      <c r="K241" s="21">
        <f t="shared" si="2686"/>
        <v>6040.5447522176592</v>
      </c>
      <c r="L241" s="15">
        <f t="shared" si="2701"/>
        <v>416.66666666666669</v>
      </c>
      <c r="M241" s="15">
        <f t="shared" si="2702"/>
        <v>83.333333333333329</v>
      </c>
      <c r="N241" s="16">
        <f t="shared" si="2703"/>
        <v>166.66666666666666</v>
      </c>
      <c r="O241" s="15">
        <f t="shared" si="2704"/>
        <v>83.333333333333329</v>
      </c>
      <c r="P241" s="7">
        <f t="shared" si="3011"/>
        <v>18852.126465317295</v>
      </c>
      <c r="Q241" s="15">
        <f t="shared" si="2656"/>
        <v>49478.37170289721</v>
      </c>
      <c r="R241" s="21">
        <f t="shared" si="2657"/>
        <v>42687.826950679548</v>
      </c>
      <c r="S241" s="4"/>
      <c r="T241" s="6">
        <f t="shared" si="2705"/>
        <v>7422.6666666666915</v>
      </c>
      <c r="U241" s="10"/>
      <c r="V241" s="6">
        <f t="shared" si="2705"/>
        <v>7422.6666666666915</v>
      </c>
      <c r="X241" s="6">
        <f t="shared" si="2705"/>
        <v>7422.6666666666915</v>
      </c>
      <c r="Z241" s="6">
        <f t="shared" si="2706"/>
        <v>7422.6666666666915</v>
      </c>
      <c r="AB241" s="6">
        <f t="shared" ref="AB241:AD241" si="3227">AB240+(365/12)</f>
        <v>7422.6666666666915</v>
      </c>
      <c r="AD241" s="6">
        <f t="shared" si="3227"/>
        <v>7422.6666666666915</v>
      </c>
      <c r="AF241" s="6">
        <f t="shared" ref="AF241:AH241" si="3228">AF240+(365/12)</f>
        <v>7422.6666666666915</v>
      </c>
      <c r="AH241" s="6">
        <f t="shared" si="3228"/>
        <v>7422.6666666666915</v>
      </c>
      <c r="AJ241" s="6">
        <f t="shared" ref="AJ241:AL241" si="3229">AJ240+(365/12)</f>
        <v>7422.6666666666915</v>
      </c>
      <c r="AL241" s="6">
        <f t="shared" si="3229"/>
        <v>7422.6666666666915</v>
      </c>
      <c r="AN241" s="6">
        <f t="shared" ref="AN241:AP241" si="3230">AN240+(365/12)</f>
        <v>7422.6666666666915</v>
      </c>
      <c r="AP241" s="6">
        <f t="shared" si="3230"/>
        <v>7422.6666666666915</v>
      </c>
      <c r="AR241" s="6">
        <f t="shared" ref="AR241:AT241" si="3231">AR240+(365/12)</f>
        <v>7422.6666666666915</v>
      </c>
      <c r="AT241" s="6">
        <f t="shared" si="3231"/>
        <v>7422.6666666666915</v>
      </c>
      <c r="AV241" s="6">
        <f t="shared" ref="AV241:AX241" si="3232">AV240+(365/12)</f>
        <v>7422.6666666666915</v>
      </c>
      <c r="AX241" s="6">
        <f t="shared" si="3232"/>
        <v>7422.6666666666915</v>
      </c>
      <c r="AZ241" s="6">
        <f t="shared" ref="AZ241:BB241" si="3233">AZ240+(365/12)</f>
        <v>7422.6666666666915</v>
      </c>
      <c r="BB241" s="6">
        <f t="shared" si="3233"/>
        <v>7422.6666666666915</v>
      </c>
      <c r="BD241" s="6">
        <f t="shared" ref="BD241:BF241" si="3234">BD240+(365/12)</f>
        <v>7422.6666666666915</v>
      </c>
      <c r="BF241" s="6">
        <f t="shared" si="3234"/>
        <v>7422.6666666666915</v>
      </c>
      <c r="BG241" s="11">
        <f t="shared" si="3152"/>
        <v>42687.826950679548</v>
      </c>
      <c r="BH241" s="6">
        <f t="shared" ref="BH241:BJ241" si="3235">BH240+(365/12)</f>
        <v>7422.6666666666915</v>
      </c>
      <c r="BI241" s="11">
        <f t="shared" si="3154"/>
        <v>42687.826950679548</v>
      </c>
      <c r="BJ241" s="6">
        <f t="shared" si="3235"/>
        <v>7422.6666666666915</v>
      </c>
      <c r="BK241" s="11">
        <f t="shared" si="3155"/>
        <v>42687.826950679548</v>
      </c>
      <c r="BL241" s="6">
        <f t="shared" ref="BL241:BN241" si="3236">BL240+(365/12)</f>
        <v>7422.6666666666915</v>
      </c>
      <c r="BM241" s="11">
        <f t="shared" si="3157"/>
        <v>42687.826950679548</v>
      </c>
      <c r="BN241" s="6">
        <f t="shared" si="3236"/>
        <v>7422.6666666666915</v>
      </c>
      <c r="BO241" s="11">
        <f t="shared" si="3158"/>
        <v>42687.826950679548</v>
      </c>
      <c r="BP241" s="6">
        <f t="shared" ref="BP241:BR241" si="3237">BP240+(365/12)</f>
        <v>7422.6666666666915</v>
      </c>
      <c r="BQ241" s="11">
        <f t="shared" si="3160"/>
        <v>42687.826950679548</v>
      </c>
      <c r="BR241" s="6">
        <f t="shared" si="3237"/>
        <v>7422.6666666666915</v>
      </c>
      <c r="BS241" s="11">
        <f t="shared" si="3161"/>
        <v>42687.826950679548</v>
      </c>
      <c r="BT241" s="6">
        <f t="shared" ref="BT241:BV241" si="3238">BT240+(365/12)</f>
        <v>7422.6666666666915</v>
      </c>
      <c r="BU241" s="11">
        <f t="shared" si="3163"/>
        <v>42687.826950679548</v>
      </c>
      <c r="BV241" s="6">
        <f t="shared" si="3238"/>
        <v>7422.6666666666915</v>
      </c>
      <c r="BW241" s="11">
        <f t="shared" si="3164"/>
        <v>42687.826950679548</v>
      </c>
      <c r="BX241" s="6">
        <f t="shared" si="2616"/>
        <v>7422.6666666666915</v>
      </c>
      <c r="BY241" s="11">
        <f t="shared" si="3165"/>
        <v>42687.826950679548</v>
      </c>
      <c r="BZ241" s="72">
        <f t="shared" si="2616"/>
        <v>7422.6666666666915</v>
      </c>
      <c r="CA241" s="11">
        <f t="shared" si="3166"/>
        <v>42687.826950679548</v>
      </c>
      <c r="CB241" s="4"/>
    </row>
    <row r="242" spans="1:80">
      <c r="A242" s="1" t="str">
        <f t="shared" si="2852"/>
        <v/>
      </c>
      <c r="B242" s="1">
        <f t="shared" si="2684"/>
        <v>236</v>
      </c>
      <c r="C242" s="13">
        <f t="shared" si="2699"/>
        <v>0</v>
      </c>
      <c r="D242" s="2">
        <f t="shared" si="2700"/>
        <v>0</v>
      </c>
      <c r="E242" s="15">
        <f t="shared" si="2653"/>
        <v>0</v>
      </c>
      <c r="F242" s="15">
        <f t="shared" si="3009"/>
        <v>0</v>
      </c>
      <c r="G242" s="21">
        <f t="shared" si="3010"/>
        <v>0</v>
      </c>
      <c r="H242" s="23">
        <f t="shared" si="2654"/>
        <v>236</v>
      </c>
      <c r="I242" s="19">
        <f t="shared" si="2655"/>
        <v>63173.754884390983</v>
      </c>
      <c r="J242" s="22">
        <f t="shared" si="2685"/>
        <v>63173.754884390983</v>
      </c>
      <c r="K242" s="21">
        <f t="shared" si="2686"/>
        <v>6040.5447522176592</v>
      </c>
      <c r="L242" s="15">
        <f t="shared" si="2701"/>
        <v>416.66666666666669</v>
      </c>
      <c r="M242" s="15">
        <f t="shared" si="2702"/>
        <v>83.333333333333329</v>
      </c>
      <c r="N242" s="16">
        <f t="shared" si="2703"/>
        <v>166.66666666666666</v>
      </c>
      <c r="O242" s="15">
        <f t="shared" si="2704"/>
        <v>83.333333333333329</v>
      </c>
      <c r="P242" s="7">
        <f t="shared" si="3011"/>
        <v>18852.126465317295</v>
      </c>
      <c r="Q242" s="15">
        <f t="shared" si="2656"/>
        <v>49478.37170289721</v>
      </c>
      <c r="R242" s="21">
        <f t="shared" si="2657"/>
        <v>42687.826950679548</v>
      </c>
      <c r="S242" s="4"/>
      <c r="T242" s="6">
        <f t="shared" si="2705"/>
        <v>7453.0833333333585</v>
      </c>
      <c r="U242" s="10"/>
      <c r="V242" s="6">
        <f t="shared" si="2705"/>
        <v>7453.0833333333585</v>
      </c>
      <c r="X242" s="6">
        <f t="shared" si="2705"/>
        <v>7453.0833333333585</v>
      </c>
      <c r="Z242" s="6">
        <f t="shared" si="2706"/>
        <v>7453.0833333333585</v>
      </c>
      <c r="AB242" s="6">
        <f t="shared" ref="AB242:AD242" si="3239">AB241+(365/12)</f>
        <v>7453.0833333333585</v>
      </c>
      <c r="AD242" s="6">
        <f t="shared" si="3239"/>
        <v>7453.0833333333585</v>
      </c>
      <c r="AF242" s="6">
        <f t="shared" ref="AF242:AH242" si="3240">AF241+(365/12)</f>
        <v>7453.0833333333585</v>
      </c>
      <c r="AH242" s="6">
        <f t="shared" si="3240"/>
        <v>7453.0833333333585</v>
      </c>
      <c r="AJ242" s="6">
        <f t="shared" ref="AJ242:AL242" si="3241">AJ241+(365/12)</f>
        <v>7453.0833333333585</v>
      </c>
      <c r="AL242" s="6">
        <f t="shared" si="3241"/>
        <v>7453.0833333333585</v>
      </c>
      <c r="AN242" s="6">
        <f t="shared" ref="AN242:AP242" si="3242">AN241+(365/12)</f>
        <v>7453.0833333333585</v>
      </c>
      <c r="AP242" s="6">
        <f t="shared" si="3242"/>
        <v>7453.0833333333585</v>
      </c>
      <c r="AR242" s="6">
        <f t="shared" ref="AR242:AT242" si="3243">AR241+(365/12)</f>
        <v>7453.0833333333585</v>
      </c>
      <c r="AT242" s="6">
        <f t="shared" si="3243"/>
        <v>7453.0833333333585</v>
      </c>
      <c r="AV242" s="6">
        <f t="shared" ref="AV242:AX242" si="3244">AV241+(365/12)</f>
        <v>7453.0833333333585</v>
      </c>
      <c r="AX242" s="6">
        <f t="shared" si="3244"/>
        <v>7453.0833333333585</v>
      </c>
      <c r="AZ242" s="6">
        <f t="shared" ref="AZ242:BB242" si="3245">AZ241+(365/12)</f>
        <v>7453.0833333333585</v>
      </c>
      <c r="BB242" s="6">
        <f t="shared" si="3245"/>
        <v>7453.0833333333585</v>
      </c>
      <c r="BD242" s="6">
        <f t="shared" ref="BD242:BF242" si="3246">BD241+(365/12)</f>
        <v>7453.0833333333585</v>
      </c>
      <c r="BF242" s="6">
        <f t="shared" si="3246"/>
        <v>7453.0833333333585</v>
      </c>
      <c r="BG242" s="11">
        <f t="shared" si="3152"/>
        <v>42687.826950679548</v>
      </c>
      <c r="BH242" s="6">
        <f t="shared" ref="BH242:BJ242" si="3247">BH241+(365/12)</f>
        <v>7453.0833333333585</v>
      </c>
      <c r="BI242" s="11">
        <f t="shared" si="3154"/>
        <v>42687.826950679548</v>
      </c>
      <c r="BJ242" s="6">
        <f t="shared" si="3247"/>
        <v>7453.0833333333585</v>
      </c>
      <c r="BK242" s="11">
        <f t="shared" si="3155"/>
        <v>42687.826950679548</v>
      </c>
      <c r="BL242" s="6">
        <f t="shared" ref="BL242:BN242" si="3248">BL241+(365/12)</f>
        <v>7453.0833333333585</v>
      </c>
      <c r="BM242" s="11">
        <f t="shared" si="3157"/>
        <v>42687.826950679548</v>
      </c>
      <c r="BN242" s="6">
        <f t="shared" si="3248"/>
        <v>7453.0833333333585</v>
      </c>
      <c r="BO242" s="11">
        <f t="shared" si="3158"/>
        <v>42687.826950679548</v>
      </c>
      <c r="BP242" s="6">
        <f t="shared" ref="BP242:BR242" si="3249">BP241+(365/12)</f>
        <v>7453.0833333333585</v>
      </c>
      <c r="BQ242" s="11">
        <f t="shared" si="3160"/>
        <v>42687.826950679548</v>
      </c>
      <c r="BR242" s="6">
        <f t="shared" si="3249"/>
        <v>7453.0833333333585</v>
      </c>
      <c r="BS242" s="11">
        <f t="shared" si="3161"/>
        <v>42687.826950679548</v>
      </c>
      <c r="BT242" s="6">
        <f t="shared" ref="BT242:BV242" si="3250">BT241+(365/12)</f>
        <v>7453.0833333333585</v>
      </c>
      <c r="BU242" s="11">
        <f t="shared" si="3163"/>
        <v>42687.826950679548</v>
      </c>
      <c r="BV242" s="6">
        <f t="shared" si="3250"/>
        <v>7453.0833333333585</v>
      </c>
      <c r="BW242" s="11">
        <f t="shared" si="3164"/>
        <v>42687.826950679548</v>
      </c>
      <c r="BX242" s="6">
        <f t="shared" si="2616"/>
        <v>7453.0833333333585</v>
      </c>
      <c r="BY242" s="11">
        <f t="shared" si="3165"/>
        <v>42687.826950679548</v>
      </c>
      <c r="BZ242" s="72">
        <f t="shared" si="2616"/>
        <v>7453.0833333333585</v>
      </c>
      <c r="CA242" s="11">
        <f t="shared" si="3166"/>
        <v>42687.826950679548</v>
      </c>
      <c r="CB242" s="4"/>
    </row>
    <row r="243" spans="1:80">
      <c r="A243" s="1" t="str">
        <f t="shared" si="2852"/>
        <v/>
      </c>
      <c r="B243" s="1">
        <f t="shared" si="2684"/>
        <v>237</v>
      </c>
      <c r="C243" s="13">
        <f t="shared" si="2699"/>
        <v>0</v>
      </c>
      <c r="D243" s="2">
        <f t="shared" si="2700"/>
        <v>0</v>
      </c>
      <c r="E243" s="15">
        <f t="shared" si="2653"/>
        <v>0</v>
      </c>
      <c r="F243" s="15">
        <f t="shared" si="3009"/>
        <v>0</v>
      </c>
      <c r="G243" s="21">
        <f t="shared" si="3010"/>
        <v>0</v>
      </c>
      <c r="H243" s="23">
        <f t="shared" si="2654"/>
        <v>237</v>
      </c>
      <c r="I243" s="19">
        <f t="shared" si="2655"/>
        <v>63173.754884390983</v>
      </c>
      <c r="J243" s="22">
        <f t="shared" si="2685"/>
        <v>63173.754884390983</v>
      </c>
      <c r="K243" s="21">
        <f t="shared" si="2686"/>
        <v>6040.5447522176592</v>
      </c>
      <c r="L243" s="15">
        <f t="shared" si="2701"/>
        <v>416.66666666666669</v>
      </c>
      <c r="M243" s="15">
        <f t="shared" si="2702"/>
        <v>83.333333333333329</v>
      </c>
      <c r="N243" s="16">
        <f t="shared" si="2703"/>
        <v>166.66666666666666</v>
      </c>
      <c r="O243" s="15">
        <f t="shared" si="2704"/>
        <v>83.333333333333329</v>
      </c>
      <c r="P243" s="7">
        <f t="shared" si="3011"/>
        <v>18852.126465317295</v>
      </c>
      <c r="Q243" s="15">
        <f t="shared" si="2656"/>
        <v>49478.37170289721</v>
      </c>
      <c r="R243" s="21">
        <f t="shared" si="2657"/>
        <v>42687.826950679548</v>
      </c>
      <c r="S243" s="4"/>
      <c r="T243" s="6">
        <f t="shared" si="2705"/>
        <v>7483.5000000000255</v>
      </c>
      <c r="U243" s="10"/>
      <c r="V243" s="6">
        <f t="shared" si="2705"/>
        <v>7483.5000000000255</v>
      </c>
      <c r="X243" s="6">
        <f t="shared" si="2705"/>
        <v>7483.5000000000255</v>
      </c>
      <c r="Z243" s="6">
        <f t="shared" si="2706"/>
        <v>7483.5000000000255</v>
      </c>
      <c r="AB243" s="6">
        <f t="shared" ref="AB243:AD243" si="3251">AB242+(365/12)</f>
        <v>7483.5000000000255</v>
      </c>
      <c r="AD243" s="6">
        <f t="shared" si="3251"/>
        <v>7483.5000000000255</v>
      </c>
      <c r="AF243" s="6">
        <f t="shared" ref="AF243:AH243" si="3252">AF242+(365/12)</f>
        <v>7483.5000000000255</v>
      </c>
      <c r="AH243" s="6">
        <f t="shared" si="3252"/>
        <v>7483.5000000000255</v>
      </c>
      <c r="AJ243" s="6">
        <f t="shared" ref="AJ243:AL243" si="3253">AJ242+(365/12)</f>
        <v>7483.5000000000255</v>
      </c>
      <c r="AL243" s="6">
        <f t="shared" si="3253"/>
        <v>7483.5000000000255</v>
      </c>
      <c r="AN243" s="6">
        <f t="shared" ref="AN243:AP243" si="3254">AN242+(365/12)</f>
        <v>7483.5000000000255</v>
      </c>
      <c r="AP243" s="6">
        <f t="shared" si="3254"/>
        <v>7483.5000000000255</v>
      </c>
      <c r="AR243" s="6">
        <f t="shared" ref="AR243:AT243" si="3255">AR242+(365/12)</f>
        <v>7483.5000000000255</v>
      </c>
      <c r="AT243" s="6">
        <f t="shared" si="3255"/>
        <v>7483.5000000000255</v>
      </c>
      <c r="AV243" s="6">
        <f t="shared" ref="AV243:AX243" si="3256">AV242+(365/12)</f>
        <v>7483.5000000000255</v>
      </c>
      <c r="AX243" s="6">
        <f t="shared" si="3256"/>
        <v>7483.5000000000255</v>
      </c>
      <c r="AZ243" s="6">
        <f t="shared" ref="AZ243:BB243" si="3257">AZ242+(365/12)</f>
        <v>7483.5000000000255</v>
      </c>
      <c r="BB243" s="6">
        <f t="shared" si="3257"/>
        <v>7483.5000000000255</v>
      </c>
      <c r="BD243" s="6">
        <f t="shared" ref="BD243:BF243" si="3258">BD242+(365/12)</f>
        <v>7483.5000000000255</v>
      </c>
      <c r="BF243" s="6">
        <f t="shared" si="3258"/>
        <v>7483.5000000000255</v>
      </c>
      <c r="BG243" s="11">
        <f t="shared" si="3152"/>
        <v>42687.826950679548</v>
      </c>
      <c r="BH243" s="6">
        <f t="shared" ref="BH243:BJ243" si="3259">BH242+(365/12)</f>
        <v>7483.5000000000255</v>
      </c>
      <c r="BI243" s="11">
        <f t="shared" si="3154"/>
        <v>42687.826950679548</v>
      </c>
      <c r="BJ243" s="6">
        <f t="shared" si="3259"/>
        <v>7483.5000000000255</v>
      </c>
      <c r="BK243" s="11">
        <f t="shared" si="3155"/>
        <v>42687.826950679548</v>
      </c>
      <c r="BL243" s="6">
        <f t="shared" ref="BL243:BN243" si="3260">BL242+(365/12)</f>
        <v>7483.5000000000255</v>
      </c>
      <c r="BM243" s="11">
        <f t="shared" si="3157"/>
        <v>42687.826950679548</v>
      </c>
      <c r="BN243" s="6">
        <f t="shared" si="3260"/>
        <v>7483.5000000000255</v>
      </c>
      <c r="BO243" s="11">
        <f t="shared" si="3158"/>
        <v>42687.826950679548</v>
      </c>
      <c r="BP243" s="6">
        <f t="shared" ref="BP243:BR243" si="3261">BP242+(365/12)</f>
        <v>7483.5000000000255</v>
      </c>
      <c r="BQ243" s="11">
        <f t="shared" si="3160"/>
        <v>42687.826950679548</v>
      </c>
      <c r="BR243" s="6">
        <f t="shared" si="3261"/>
        <v>7483.5000000000255</v>
      </c>
      <c r="BS243" s="11">
        <f t="shared" si="3161"/>
        <v>42687.826950679548</v>
      </c>
      <c r="BT243" s="6">
        <f t="shared" ref="BT243:BV243" si="3262">BT242+(365/12)</f>
        <v>7483.5000000000255</v>
      </c>
      <c r="BU243" s="11">
        <f t="shared" si="3163"/>
        <v>42687.826950679548</v>
      </c>
      <c r="BV243" s="6">
        <f t="shared" si="3262"/>
        <v>7483.5000000000255</v>
      </c>
      <c r="BW243" s="11">
        <f t="shared" si="3164"/>
        <v>42687.826950679548</v>
      </c>
      <c r="BX243" s="6">
        <f t="shared" si="2616"/>
        <v>7483.5000000000255</v>
      </c>
      <c r="BY243" s="11">
        <f t="shared" si="3165"/>
        <v>42687.826950679548</v>
      </c>
      <c r="BZ243" s="72">
        <f t="shared" si="2616"/>
        <v>7483.5000000000255</v>
      </c>
      <c r="CA243" s="11">
        <f t="shared" si="3166"/>
        <v>42687.826950679548</v>
      </c>
      <c r="CB243" s="4"/>
    </row>
    <row r="244" spans="1:80">
      <c r="A244" s="1" t="str">
        <f t="shared" si="2852"/>
        <v/>
      </c>
      <c r="B244" s="1">
        <f t="shared" si="2684"/>
        <v>238</v>
      </c>
      <c r="C244" s="13">
        <f t="shared" si="2699"/>
        <v>0</v>
      </c>
      <c r="D244" s="2">
        <f t="shared" si="2700"/>
        <v>0</v>
      </c>
      <c r="E244" s="15">
        <f t="shared" si="2653"/>
        <v>0</v>
      </c>
      <c r="F244" s="15">
        <f t="shared" si="3009"/>
        <v>0</v>
      </c>
      <c r="G244" s="21">
        <f t="shared" si="3010"/>
        <v>0</v>
      </c>
      <c r="H244" s="23">
        <f t="shared" si="2654"/>
        <v>238</v>
      </c>
      <c r="I244" s="19">
        <f t="shared" si="2655"/>
        <v>63173.754884390983</v>
      </c>
      <c r="J244" s="22">
        <f t="shared" si="2685"/>
        <v>63173.754884390983</v>
      </c>
      <c r="K244" s="21">
        <f t="shared" si="2686"/>
        <v>6040.5447522176592</v>
      </c>
      <c r="L244" s="15">
        <f t="shared" si="2701"/>
        <v>416.66666666666669</v>
      </c>
      <c r="M244" s="15">
        <f t="shared" si="2702"/>
        <v>83.333333333333329</v>
      </c>
      <c r="N244" s="16">
        <f t="shared" si="2703"/>
        <v>166.66666666666666</v>
      </c>
      <c r="O244" s="15">
        <f t="shared" si="2704"/>
        <v>83.333333333333329</v>
      </c>
      <c r="P244" s="7">
        <f t="shared" si="3011"/>
        <v>18852.126465317295</v>
      </c>
      <c r="Q244" s="15">
        <f t="shared" si="2656"/>
        <v>49478.37170289721</v>
      </c>
      <c r="R244" s="21">
        <f t="shared" si="2657"/>
        <v>42687.826950679548</v>
      </c>
      <c r="S244" s="4"/>
      <c r="T244" s="6">
        <f t="shared" si="2705"/>
        <v>7513.9166666666924</v>
      </c>
      <c r="U244" s="10"/>
      <c r="V244" s="6">
        <f t="shared" si="2705"/>
        <v>7513.9166666666924</v>
      </c>
      <c r="X244" s="6">
        <f t="shared" si="2705"/>
        <v>7513.9166666666924</v>
      </c>
      <c r="Z244" s="6">
        <f t="shared" si="2706"/>
        <v>7513.9166666666924</v>
      </c>
      <c r="AB244" s="6">
        <f t="shared" ref="AB244:AD244" si="3263">AB243+(365/12)</f>
        <v>7513.9166666666924</v>
      </c>
      <c r="AD244" s="6">
        <f t="shared" si="3263"/>
        <v>7513.9166666666924</v>
      </c>
      <c r="AF244" s="6">
        <f t="shared" ref="AF244:AH244" si="3264">AF243+(365/12)</f>
        <v>7513.9166666666924</v>
      </c>
      <c r="AH244" s="6">
        <f t="shared" si="3264"/>
        <v>7513.9166666666924</v>
      </c>
      <c r="AJ244" s="6">
        <f t="shared" ref="AJ244:AL244" si="3265">AJ243+(365/12)</f>
        <v>7513.9166666666924</v>
      </c>
      <c r="AL244" s="6">
        <f t="shared" si="3265"/>
        <v>7513.9166666666924</v>
      </c>
      <c r="AN244" s="6">
        <f t="shared" ref="AN244:AP244" si="3266">AN243+(365/12)</f>
        <v>7513.9166666666924</v>
      </c>
      <c r="AP244" s="6">
        <f t="shared" si="3266"/>
        <v>7513.9166666666924</v>
      </c>
      <c r="AR244" s="6">
        <f t="shared" ref="AR244:AT244" si="3267">AR243+(365/12)</f>
        <v>7513.9166666666924</v>
      </c>
      <c r="AT244" s="6">
        <f t="shared" si="3267"/>
        <v>7513.9166666666924</v>
      </c>
      <c r="AV244" s="6">
        <f t="shared" ref="AV244:AX244" si="3268">AV243+(365/12)</f>
        <v>7513.9166666666924</v>
      </c>
      <c r="AX244" s="6">
        <f t="shared" si="3268"/>
        <v>7513.9166666666924</v>
      </c>
      <c r="AZ244" s="6">
        <f t="shared" ref="AZ244:BB244" si="3269">AZ243+(365/12)</f>
        <v>7513.9166666666924</v>
      </c>
      <c r="BB244" s="6">
        <f t="shared" si="3269"/>
        <v>7513.9166666666924</v>
      </c>
      <c r="BD244" s="6">
        <f t="shared" ref="BD244:BF244" si="3270">BD243+(365/12)</f>
        <v>7513.9166666666924</v>
      </c>
      <c r="BF244" s="6">
        <f t="shared" si="3270"/>
        <v>7513.9166666666924</v>
      </c>
      <c r="BG244" s="11">
        <f t="shared" si="3152"/>
        <v>42687.826950679548</v>
      </c>
      <c r="BH244" s="6">
        <f t="shared" ref="BH244:BJ244" si="3271">BH243+(365/12)</f>
        <v>7513.9166666666924</v>
      </c>
      <c r="BI244" s="11">
        <f t="shared" si="3154"/>
        <v>42687.826950679548</v>
      </c>
      <c r="BJ244" s="6">
        <f t="shared" si="3271"/>
        <v>7513.9166666666924</v>
      </c>
      <c r="BK244" s="11">
        <f t="shared" si="3155"/>
        <v>42687.826950679548</v>
      </c>
      <c r="BL244" s="6">
        <f t="shared" ref="BL244:BN244" si="3272">BL243+(365/12)</f>
        <v>7513.9166666666924</v>
      </c>
      <c r="BM244" s="11">
        <f t="shared" si="3157"/>
        <v>42687.826950679548</v>
      </c>
      <c r="BN244" s="6">
        <f t="shared" si="3272"/>
        <v>7513.9166666666924</v>
      </c>
      <c r="BO244" s="11">
        <f t="shared" si="3158"/>
        <v>42687.826950679548</v>
      </c>
      <c r="BP244" s="6">
        <f t="shared" ref="BP244:BR244" si="3273">BP243+(365/12)</f>
        <v>7513.9166666666924</v>
      </c>
      <c r="BQ244" s="11">
        <f t="shared" si="3160"/>
        <v>42687.826950679548</v>
      </c>
      <c r="BR244" s="6">
        <f t="shared" si="3273"/>
        <v>7513.9166666666924</v>
      </c>
      <c r="BS244" s="11">
        <f t="shared" si="3161"/>
        <v>42687.826950679548</v>
      </c>
      <c r="BT244" s="6">
        <f t="shared" ref="BT244:BV244" si="3274">BT243+(365/12)</f>
        <v>7513.9166666666924</v>
      </c>
      <c r="BU244" s="11">
        <f t="shared" si="3163"/>
        <v>42687.826950679548</v>
      </c>
      <c r="BV244" s="6">
        <f t="shared" si="3274"/>
        <v>7513.9166666666924</v>
      </c>
      <c r="BW244" s="11">
        <f t="shared" si="3164"/>
        <v>42687.826950679548</v>
      </c>
      <c r="BX244" s="6">
        <f t="shared" si="2616"/>
        <v>7513.9166666666924</v>
      </c>
      <c r="BY244" s="11">
        <f t="shared" si="3165"/>
        <v>42687.826950679548</v>
      </c>
      <c r="BZ244" s="72">
        <f t="shared" si="2616"/>
        <v>7513.9166666666924</v>
      </c>
      <c r="CA244" s="11">
        <f t="shared" si="3166"/>
        <v>42687.826950679548</v>
      </c>
      <c r="CB244" s="4"/>
    </row>
    <row r="245" spans="1:80">
      <c r="A245" s="1" t="str">
        <f t="shared" si="2852"/>
        <v/>
      </c>
      <c r="B245" s="1">
        <f t="shared" si="2684"/>
        <v>239</v>
      </c>
      <c r="C245" s="13">
        <f t="shared" si="2699"/>
        <v>0</v>
      </c>
      <c r="D245" s="2">
        <f t="shared" si="2700"/>
        <v>0</v>
      </c>
      <c r="E245" s="15">
        <f t="shared" si="2653"/>
        <v>0</v>
      </c>
      <c r="F245" s="15">
        <f t="shared" si="3009"/>
        <v>0</v>
      </c>
      <c r="G245" s="21">
        <f t="shared" si="3010"/>
        <v>0</v>
      </c>
      <c r="H245" s="23">
        <f t="shared" si="2654"/>
        <v>239</v>
      </c>
      <c r="I245" s="19">
        <f t="shared" si="2655"/>
        <v>63173.754884390983</v>
      </c>
      <c r="J245" s="22">
        <f t="shared" si="2685"/>
        <v>63173.754884390983</v>
      </c>
      <c r="K245" s="21">
        <f t="shared" si="2686"/>
        <v>6040.5447522176592</v>
      </c>
      <c r="L245" s="15">
        <f t="shared" si="2701"/>
        <v>416.66666666666669</v>
      </c>
      <c r="M245" s="15">
        <f t="shared" si="2702"/>
        <v>83.333333333333329</v>
      </c>
      <c r="N245" s="16">
        <f t="shared" si="2703"/>
        <v>166.66666666666666</v>
      </c>
      <c r="O245" s="15">
        <f t="shared" si="2704"/>
        <v>83.333333333333329</v>
      </c>
      <c r="P245" s="7">
        <f t="shared" si="3011"/>
        <v>18852.126465317295</v>
      </c>
      <c r="Q245" s="15">
        <f t="shared" si="2656"/>
        <v>49478.37170289721</v>
      </c>
      <c r="R245" s="21">
        <f t="shared" si="2657"/>
        <v>42687.826950679548</v>
      </c>
      <c r="S245" s="4"/>
      <c r="T245" s="6">
        <f t="shared" si="2705"/>
        <v>7544.3333333333594</v>
      </c>
      <c r="U245" s="10"/>
      <c r="V245" s="6">
        <f t="shared" si="2705"/>
        <v>7544.3333333333594</v>
      </c>
      <c r="X245" s="6">
        <f t="shared" si="2705"/>
        <v>7544.3333333333594</v>
      </c>
      <c r="Z245" s="6">
        <f t="shared" si="2706"/>
        <v>7544.3333333333594</v>
      </c>
      <c r="AB245" s="6">
        <f t="shared" ref="AB245:AD245" si="3275">AB244+(365/12)</f>
        <v>7544.3333333333594</v>
      </c>
      <c r="AD245" s="6">
        <f t="shared" si="3275"/>
        <v>7544.3333333333594</v>
      </c>
      <c r="AF245" s="6">
        <f t="shared" ref="AF245:AH245" si="3276">AF244+(365/12)</f>
        <v>7544.3333333333594</v>
      </c>
      <c r="AH245" s="6">
        <f t="shared" si="3276"/>
        <v>7544.3333333333594</v>
      </c>
      <c r="AJ245" s="6">
        <f t="shared" ref="AJ245:AL245" si="3277">AJ244+(365/12)</f>
        <v>7544.3333333333594</v>
      </c>
      <c r="AL245" s="6">
        <f t="shared" si="3277"/>
        <v>7544.3333333333594</v>
      </c>
      <c r="AN245" s="6">
        <f t="shared" ref="AN245:AP245" si="3278">AN244+(365/12)</f>
        <v>7544.3333333333594</v>
      </c>
      <c r="AP245" s="6">
        <f t="shared" si="3278"/>
        <v>7544.3333333333594</v>
      </c>
      <c r="AR245" s="6">
        <f t="shared" ref="AR245:AT245" si="3279">AR244+(365/12)</f>
        <v>7544.3333333333594</v>
      </c>
      <c r="AT245" s="6">
        <f t="shared" si="3279"/>
        <v>7544.3333333333594</v>
      </c>
      <c r="AV245" s="6">
        <f t="shared" ref="AV245:AX245" si="3280">AV244+(365/12)</f>
        <v>7544.3333333333594</v>
      </c>
      <c r="AX245" s="6">
        <f t="shared" si="3280"/>
        <v>7544.3333333333594</v>
      </c>
      <c r="AZ245" s="6">
        <f t="shared" ref="AZ245:BB245" si="3281">AZ244+(365/12)</f>
        <v>7544.3333333333594</v>
      </c>
      <c r="BB245" s="6">
        <f t="shared" si="3281"/>
        <v>7544.3333333333594</v>
      </c>
      <c r="BD245" s="6">
        <f t="shared" ref="BD245:BF245" si="3282">BD244+(365/12)</f>
        <v>7544.3333333333594</v>
      </c>
      <c r="BF245" s="6">
        <f t="shared" si="3282"/>
        <v>7544.3333333333594</v>
      </c>
      <c r="BG245" s="11">
        <f t="shared" si="3152"/>
        <v>42687.826950679548</v>
      </c>
      <c r="BH245" s="6">
        <f t="shared" ref="BH245:BJ245" si="3283">BH244+(365/12)</f>
        <v>7544.3333333333594</v>
      </c>
      <c r="BI245" s="11">
        <f t="shared" si="3154"/>
        <v>42687.826950679548</v>
      </c>
      <c r="BJ245" s="6">
        <f t="shared" si="3283"/>
        <v>7544.3333333333594</v>
      </c>
      <c r="BK245" s="11">
        <f t="shared" si="3155"/>
        <v>42687.826950679548</v>
      </c>
      <c r="BL245" s="6">
        <f t="shared" ref="BL245:BN245" si="3284">BL244+(365/12)</f>
        <v>7544.3333333333594</v>
      </c>
      <c r="BM245" s="11">
        <f t="shared" si="3157"/>
        <v>42687.826950679548</v>
      </c>
      <c r="BN245" s="6">
        <f t="shared" si="3284"/>
        <v>7544.3333333333594</v>
      </c>
      <c r="BO245" s="11">
        <f t="shared" si="3158"/>
        <v>42687.826950679548</v>
      </c>
      <c r="BP245" s="6">
        <f t="shared" ref="BP245:BR245" si="3285">BP244+(365/12)</f>
        <v>7544.3333333333594</v>
      </c>
      <c r="BQ245" s="11">
        <f t="shared" si="3160"/>
        <v>42687.826950679548</v>
      </c>
      <c r="BR245" s="6">
        <f t="shared" si="3285"/>
        <v>7544.3333333333594</v>
      </c>
      <c r="BS245" s="11">
        <f t="shared" si="3161"/>
        <v>42687.826950679548</v>
      </c>
      <c r="BT245" s="6">
        <f t="shared" ref="BT245:BV245" si="3286">BT244+(365/12)</f>
        <v>7544.3333333333594</v>
      </c>
      <c r="BU245" s="11">
        <f t="shared" si="3163"/>
        <v>42687.826950679548</v>
      </c>
      <c r="BV245" s="6">
        <f t="shared" si="3286"/>
        <v>7544.3333333333594</v>
      </c>
      <c r="BW245" s="11">
        <f t="shared" si="3164"/>
        <v>42687.826950679548</v>
      </c>
      <c r="BX245" s="6">
        <f t="shared" si="2616"/>
        <v>7544.3333333333594</v>
      </c>
      <c r="BY245" s="11">
        <f t="shared" si="3165"/>
        <v>42687.826950679548</v>
      </c>
      <c r="BZ245" s="72">
        <f t="shared" si="2616"/>
        <v>7544.3333333333594</v>
      </c>
      <c r="CA245" s="11">
        <f t="shared" si="3166"/>
        <v>42687.826950679548</v>
      </c>
      <c r="CB245" s="4"/>
    </row>
    <row r="246" spans="1:80">
      <c r="A246" s="1" t="str">
        <f t="shared" si="2852"/>
        <v/>
      </c>
      <c r="B246" s="1">
        <f t="shared" si="2684"/>
        <v>240</v>
      </c>
      <c r="C246" s="13">
        <f t="shared" si="2699"/>
        <v>0</v>
      </c>
      <c r="D246" s="2">
        <f t="shared" si="2700"/>
        <v>0</v>
      </c>
      <c r="E246" s="15">
        <f t="shared" si="2653"/>
        <v>0</v>
      </c>
      <c r="F246" s="15">
        <f t="shared" si="3009"/>
        <v>0</v>
      </c>
      <c r="G246" s="21">
        <f t="shared" si="3010"/>
        <v>0</v>
      </c>
      <c r="H246" s="23">
        <f t="shared" si="2654"/>
        <v>240</v>
      </c>
      <c r="I246" s="19">
        <f t="shared" si="2655"/>
        <v>63173.754884390983</v>
      </c>
      <c r="J246" s="22">
        <f t="shared" si="2685"/>
        <v>63173.754884390983</v>
      </c>
      <c r="K246" s="21">
        <f t="shared" si="2686"/>
        <v>6040.5447522176592</v>
      </c>
      <c r="L246" s="15">
        <f t="shared" si="2701"/>
        <v>416.66666666666669</v>
      </c>
      <c r="M246" s="15">
        <f t="shared" si="2702"/>
        <v>83.333333333333329</v>
      </c>
      <c r="N246" s="16">
        <f t="shared" si="2703"/>
        <v>166.66666666666666</v>
      </c>
      <c r="O246" s="15">
        <f t="shared" si="2704"/>
        <v>83.333333333333329</v>
      </c>
      <c r="P246" s="7">
        <f t="shared" si="3011"/>
        <v>18852.126465317295</v>
      </c>
      <c r="Q246" s="15">
        <f t="shared" si="2656"/>
        <v>49478.37170289721</v>
      </c>
      <c r="R246" s="21">
        <f t="shared" si="2657"/>
        <v>42687.826950679548</v>
      </c>
      <c r="S246" s="4"/>
      <c r="T246" s="6">
        <f t="shared" si="2705"/>
        <v>7574.7500000000264</v>
      </c>
      <c r="U246" s="10"/>
      <c r="V246" s="6">
        <f t="shared" si="2705"/>
        <v>7574.7500000000264</v>
      </c>
      <c r="X246" s="6">
        <f t="shared" si="2705"/>
        <v>7574.7500000000264</v>
      </c>
      <c r="Z246" s="6">
        <f t="shared" si="2706"/>
        <v>7574.7500000000264</v>
      </c>
      <c r="AB246" s="6">
        <f t="shared" ref="AB246:AD246" si="3287">AB245+(365/12)</f>
        <v>7574.7500000000264</v>
      </c>
      <c r="AD246" s="6">
        <f t="shared" si="3287"/>
        <v>7574.7500000000264</v>
      </c>
      <c r="AF246" s="6">
        <f t="shared" ref="AF246:AH246" si="3288">AF245+(365/12)</f>
        <v>7574.7500000000264</v>
      </c>
      <c r="AH246" s="6">
        <f t="shared" si="3288"/>
        <v>7574.7500000000264</v>
      </c>
      <c r="AJ246" s="6">
        <f t="shared" ref="AJ246:AL246" si="3289">AJ245+(365/12)</f>
        <v>7574.7500000000264</v>
      </c>
      <c r="AL246" s="6">
        <f t="shared" si="3289"/>
        <v>7574.7500000000264</v>
      </c>
      <c r="AN246" s="6">
        <f t="shared" ref="AN246:AP246" si="3290">AN245+(365/12)</f>
        <v>7574.7500000000264</v>
      </c>
      <c r="AP246" s="6">
        <f t="shared" si="3290"/>
        <v>7574.7500000000264</v>
      </c>
      <c r="AR246" s="6">
        <f t="shared" ref="AR246:AT246" si="3291">AR245+(365/12)</f>
        <v>7574.7500000000264</v>
      </c>
      <c r="AT246" s="6">
        <f t="shared" si="3291"/>
        <v>7574.7500000000264</v>
      </c>
      <c r="AV246" s="6">
        <f t="shared" ref="AV246:AX246" si="3292">AV245+(365/12)</f>
        <v>7574.7500000000264</v>
      </c>
      <c r="AX246" s="6">
        <f t="shared" si="3292"/>
        <v>7574.7500000000264</v>
      </c>
      <c r="AZ246" s="6">
        <f t="shared" ref="AZ246:BB246" si="3293">AZ245+(365/12)</f>
        <v>7574.7500000000264</v>
      </c>
      <c r="BB246" s="6">
        <f t="shared" si="3293"/>
        <v>7574.7500000000264</v>
      </c>
      <c r="BD246" s="6">
        <f t="shared" ref="BD246:BF246" si="3294">BD245+(365/12)</f>
        <v>7574.7500000000264</v>
      </c>
      <c r="BF246" s="6">
        <f t="shared" si="3294"/>
        <v>7574.7500000000264</v>
      </c>
      <c r="BG246" s="11">
        <f t="shared" si="3152"/>
        <v>42687.826950679548</v>
      </c>
      <c r="BH246" s="6">
        <f t="shared" ref="BH246:BJ246" si="3295">BH245+(365/12)</f>
        <v>7574.7500000000264</v>
      </c>
      <c r="BI246" s="11">
        <f t="shared" si="3154"/>
        <v>42687.826950679548</v>
      </c>
      <c r="BJ246" s="6">
        <f t="shared" si="3295"/>
        <v>7574.7500000000264</v>
      </c>
      <c r="BK246" s="11">
        <f t="shared" si="3155"/>
        <v>42687.826950679548</v>
      </c>
      <c r="BL246" s="6">
        <f t="shared" ref="BL246:BN246" si="3296">BL245+(365/12)</f>
        <v>7574.7500000000264</v>
      </c>
      <c r="BM246" s="11">
        <f t="shared" si="3157"/>
        <v>42687.826950679548</v>
      </c>
      <c r="BN246" s="6">
        <f t="shared" si="3296"/>
        <v>7574.7500000000264</v>
      </c>
      <c r="BO246" s="11">
        <f t="shared" si="3158"/>
        <v>42687.826950679548</v>
      </c>
      <c r="BP246" s="6">
        <f t="shared" ref="BP246:BR246" si="3297">BP245+(365/12)</f>
        <v>7574.7500000000264</v>
      </c>
      <c r="BQ246" s="11">
        <f t="shared" si="3160"/>
        <v>42687.826950679548</v>
      </c>
      <c r="BR246" s="6">
        <f t="shared" si="3297"/>
        <v>7574.7500000000264</v>
      </c>
      <c r="BS246" s="11">
        <f t="shared" si="3161"/>
        <v>42687.826950679548</v>
      </c>
      <c r="BT246" s="6">
        <f t="shared" ref="BT246:BV246" si="3298">BT245+(365/12)</f>
        <v>7574.7500000000264</v>
      </c>
      <c r="BU246" s="11">
        <f t="shared" si="3163"/>
        <v>42687.826950679548</v>
      </c>
      <c r="BV246" s="6">
        <f t="shared" si="3298"/>
        <v>7574.7500000000264</v>
      </c>
      <c r="BW246" s="11">
        <f t="shared" si="3164"/>
        <v>42687.826950679548</v>
      </c>
      <c r="BX246" s="6">
        <f t="shared" si="2616"/>
        <v>7574.7500000000264</v>
      </c>
      <c r="BY246" s="11">
        <f t="shared" si="3165"/>
        <v>42687.826950679548</v>
      </c>
      <c r="BZ246" s="72">
        <f t="shared" si="2616"/>
        <v>7574.7500000000264</v>
      </c>
      <c r="CA246" s="11">
        <f t="shared" si="3166"/>
        <v>42687.826950679548</v>
      </c>
      <c r="CB246" s="4"/>
    </row>
    <row r="247" spans="1:80">
      <c r="A247" s="18">
        <f t="shared" si="2852"/>
        <v>21</v>
      </c>
      <c r="B247" s="18">
        <f t="shared" si="2684"/>
        <v>241</v>
      </c>
      <c r="C247" s="19">
        <f t="shared" si="2699"/>
        <v>0</v>
      </c>
      <c r="D247" s="22">
        <f t="shared" si="2700"/>
        <v>0</v>
      </c>
      <c r="E247" s="22">
        <f t="shared" si="2653"/>
        <v>0</v>
      </c>
      <c r="F247" s="22">
        <f t="shared" si="3009"/>
        <v>0</v>
      </c>
      <c r="G247" s="23">
        <f t="shared" si="3010"/>
        <v>0</v>
      </c>
      <c r="H247" s="23">
        <f t="shared" si="2654"/>
        <v>241</v>
      </c>
      <c r="I247" s="19">
        <f t="shared" si="2655"/>
        <v>66332.44262861053</v>
      </c>
      <c r="J247" s="22">
        <f t="shared" si="2685"/>
        <v>66332.44262861053</v>
      </c>
      <c r="K247" s="23">
        <f t="shared" si="2686"/>
        <v>6100.9501997398356</v>
      </c>
      <c r="L247" s="22">
        <f t="shared" si="2701"/>
        <v>416.66666666666669</v>
      </c>
      <c r="M247" s="22">
        <f t="shared" si="2702"/>
        <v>83.333333333333329</v>
      </c>
      <c r="N247" s="19">
        <f t="shared" si="2703"/>
        <v>166.66666666666666</v>
      </c>
      <c r="O247" s="22">
        <f t="shared" si="2704"/>
        <v>83.333333333333329</v>
      </c>
      <c r="P247" s="18">
        <f t="shared" si="3011"/>
        <v>19799.732788583158</v>
      </c>
      <c r="Q247" s="22">
        <f t="shared" si="2656"/>
        <v>51953.835288042072</v>
      </c>
      <c r="R247" s="23">
        <f t="shared" si="2657"/>
        <v>45102.885088302239</v>
      </c>
      <c r="S247" s="4"/>
      <c r="T247" s="6">
        <f t="shared" si="2705"/>
        <v>7605.1666666666933</v>
      </c>
      <c r="U247" s="20"/>
      <c r="V247" s="6">
        <f t="shared" si="2705"/>
        <v>7605.1666666666933</v>
      </c>
      <c r="W247" s="20"/>
      <c r="X247" s="6">
        <f t="shared" si="2705"/>
        <v>7605.1666666666933</v>
      </c>
      <c r="Y247" s="20"/>
      <c r="Z247" s="6">
        <f t="shared" si="2706"/>
        <v>7605.1666666666933</v>
      </c>
      <c r="AA247" s="20"/>
      <c r="AB247" s="6">
        <f t="shared" ref="AB247:AD247" si="3299">AB246+(365/12)</f>
        <v>7605.1666666666933</v>
      </c>
      <c r="AC247" s="20"/>
      <c r="AD247" s="6">
        <f t="shared" si="3299"/>
        <v>7605.1666666666933</v>
      </c>
      <c r="AE247" s="20"/>
      <c r="AF247" s="6">
        <f t="shared" ref="AF247:AH247" si="3300">AF246+(365/12)</f>
        <v>7605.1666666666933</v>
      </c>
      <c r="AG247" s="20"/>
      <c r="AH247" s="6">
        <f t="shared" si="3300"/>
        <v>7605.1666666666933</v>
      </c>
      <c r="AI247" s="20"/>
      <c r="AJ247" s="6">
        <f t="shared" ref="AJ247:AL247" si="3301">AJ246+(365/12)</f>
        <v>7605.1666666666933</v>
      </c>
      <c r="AK247" s="20"/>
      <c r="AL247" s="6">
        <f t="shared" si="3301"/>
        <v>7605.1666666666933</v>
      </c>
      <c r="AM247" s="20"/>
      <c r="AN247" s="6">
        <f t="shared" ref="AN247:AP247" si="3302">AN246+(365/12)</f>
        <v>7605.1666666666933</v>
      </c>
      <c r="AO247" s="20"/>
      <c r="AP247" s="6">
        <f t="shared" si="3302"/>
        <v>7605.1666666666933</v>
      </c>
      <c r="AQ247" s="20"/>
      <c r="AR247" s="6">
        <f t="shared" ref="AR247:AT247" si="3303">AR246+(365/12)</f>
        <v>7605.1666666666933</v>
      </c>
      <c r="AS247" s="20"/>
      <c r="AT247" s="6">
        <f t="shared" si="3303"/>
        <v>7605.1666666666933</v>
      </c>
      <c r="AU247" s="20"/>
      <c r="AV247" s="6">
        <f t="shared" ref="AV247:AX247" si="3304">AV246+(365/12)</f>
        <v>7605.1666666666933</v>
      </c>
      <c r="AW247" s="20"/>
      <c r="AX247" s="6">
        <f t="shared" si="3304"/>
        <v>7605.1666666666933</v>
      </c>
      <c r="AY247" s="20"/>
      <c r="AZ247" s="6">
        <f t="shared" ref="AZ247:BB247" si="3305">AZ246+(365/12)</f>
        <v>7605.1666666666933</v>
      </c>
      <c r="BA247" s="20"/>
      <c r="BB247" s="6">
        <f t="shared" si="3305"/>
        <v>7605.1666666666933</v>
      </c>
      <c r="BC247" s="20"/>
      <c r="BD247" s="6">
        <f t="shared" ref="BD247:BF247" si="3306">BD246+(365/12)</f>
        <v>7605.1666666666933</v>
      </c>
      <c r="BE247" s="20"/>
      <c r="BF247" s="6">
        <f t="shared" si="3306"/>
        <v>7605.1666666666933</v>
      </c>
      <c r="BG247" s="20">
        <f>value*(1+appr)^(A247-1)-C247-IF((A247-1)&lt;=penaltyy,sqft*pamt,0)</f>
        <v>33637499.746628046</v>
      </c>
      <c r="BH247" s="6">
        <f t="shared" ref="BH247:BJ247" si="3307">BH246+(365/12)</f>
        <v>7605.1666666666933</v>
      </c>
      <c r="BI247" s="20">
        <f t="shared" ref="BI247:BI258" si="3308">R247</f>
        <v>45102.885088302239</v>
      </c>
      <c r="BJ247" s="6">
        <f t="shared" si="3307"/>
        <v>7605.1666666666933</v>
      </c>
      <c r="BK247" s="20">
        <f t="shared" ref="BK247:BK270" si="3309">R247</f>
        <v>45102.885088302239</v>
      </c>
      <c r="BL247" s="6">
        <f t="shared" ref="BL247:BN247" si="3310">BL246+(365/12)</f>
        <v>7605.1666666666933</v>
      </c>
      <c r="BM247" s="20">
        <f t="shared" ref="BM247:BM270" si="3311">R247</f>
        <v>45102.885088302239</v>
      </c>
      <c r="BN247" s="6">
        <f t="shared" si="3310"/>
        <v>7605.1666666666933</v>
      </c>
      <c r="BO247" s="20">
        <f t="shared" ref="BO247:BO270" si="3312">R247</f>
        <v>45102.885088302239</v>
      </c>
      <c r="BP247" s="6">
        <f t="shared" ref="BP247:BR247" si="3313">BP246+(365/12)</f>
        <v>7605.1666666666933</v>
      </c>
      <c r="BQ247" s="20">
        <f t="shared" ref="BQ247:BQ270" si="3314">R247</f>
        <v>45102.885088302239</v>
      </c>
      <c r="BR247" s="6">
        <f t="shared" si="3313"/>
        <v>7605.1666666666933</v>
      </c>
      <c r="BS247" s="20">
        <f t="shared" ref="BS247:BS270" si="3315">R247</f>
        <v>45102.885088302239</v>
      </c>
      <c r="BT247" s="6">
        <f t="shared" ref="BT247:BV247" si="3316">BT246+(365/12)</f>
        <v>7605.1666666666933</v>
      </c>
      <c r="BU247" s="20">
        <f t="shared" ref="BU247:BU270" si="3317">R247</f>
        <v>45102.885088302239</v>
      </c>
      <c r="BV247" s="6">
        <f t="shared" si="3316"/>
        <v>7605.1666666666933</v>
      </c>
      <c r="BW247" s="20">
        <f t="shared" ref="BW247:BW270" si="3318">R247</f>
        <v>45102.885088302239</v>
      </c>
      <c r="BX247" s="6">
        <f t="shared" si="2616"/>
        <v>7605.1666666666933</v>
      </c>
      <c r="BY247" s="20">
        <f t="shared" ref="BY247:BY270" si="3319">R247</f>
        <v>45102.885088302239</v>
      </c>
      <c r="BZ247" s="72">
        <f t="shared" si="2616"/>
        <v>7605.1666666666933</v>
      </c>
      <c r="CA247" s="20">
        <f t="shared" ref="CA247:CA270" si="3320">R247</f>
        <v>45102.885088302239</v>
      </c>
      <c r="CB247" s="4"/>
    </row>
    <row r="248" spans="1:80">
      <c r="A248" s="1" t="str">
        <f t="shared" si="2852"/>
        <v/>
      </c>
      <c r="B248" s="1">
        <f t="shared" si="2684"/>
        <v>242</v>
      </c>
      <c r="C248" s="13">
        <f t="shared" si="2699"/>
        <v>0</v>
      </c>
      <c r="D248" s="2">
        <f t="shared" si="2700"/>
        <v>0</v>
      </c>
      <c r="E248" s="15">
        <f t="shared" si="2653"/>
        <v>0</v>
      </c>
      <c r="F248" s="15">
        <f t="shared" si="3009"/>
        <v>0</v>
      </c>
      <c r="G248" s="21">
        <f t="shared" si="3010"/>
        <v>0</v>
      </c>
      <c r="H248" s="23">
        <f t="shared" si="2654"/>
        <v>242</v>
      </c>
      <c r="I248" s="19">
        <f t="shared" si="2655"/>
        <v>66332.44262861053</v>
      </c>
      <c r="J248" s="22">
        <f t="shared" si="2685"/>
        <v>66332.44262861053</v>
      </c>
      <c r="K248" s="21">
        <f t="shared" si="2686"/>
        <v>6100.9501997398356</v>
      </c>
      <c r="L248" s="15">
        <f t="shared" si="2701"/>
        <v>416.66666666666669</v>
      </c>
      <c r="M248" s="15">
        <f t="shared" si="2702"/>
        <v>83.333333333333329</v>
      </c>
      <c r="N248" s="16">
        <f t="shared" si="2703"/>
        <v>166.66666666666666</v>
      </c>
      <c r="O248" s="15">
        <f t="shared" si="2704"/>
        <v>83.333333333333329</v>
      </c>
      <c r="P248" s="7">
        <f t="shared" si="3011"/>
        <v>19799.732788583158</v>
      </c>
      <c r="Q248" s="15">
        <f t="shared" si="2656"/>
        <v>51953.835288042072</v>
      </c>
      <c r="R248" s="21">
        <f t="shared" si="2657"/>
        <v>45102.885088302239</v>
      </c>
      <c r="S248" s="4"/>
      <c r="T248" s="6">
        <f t="shared" si="2705"/>
        <v>7635.5833333333603</v>
      </c>
      <c r="U248" s="10"/>
      <c r="V248" s="6">
        <f t="shared" si="2705"/>
        <v>7635.5833333333603</v>
      </c>
      <c r="X248" s="6">
        <f t="shared" si="2705"/>
        <v>7635.5833333333603</v>
      </c>
      <c r="Z248" s="6">
        <f t="shared" si="2706"/>
        <v>7635.5833333333603</v>
      </c>
      <c r="AB248" s="6">
        <f t="shared" ref="AB248:AD248" si="3321">AB247+(365/12)</f>
        <v>7635.5833333333603</v>
      </c>
      <c r="AD248" s="6">
        <f t="shared" si="3321"/>
        <v>7635.5833333333603</v>
      </c>
      <c r="AF248" s="6">
        <f t="shared" ref="AF248:AH248" si="3322">AF247+(365/12)</f>
        <v>7635.5833333333603</v>
      </c>
      <c r="AH248" s="6">
        <f t="shared" si="3322"/>
        <v>7635.5833333333603</v>
      </c>
      <c r="AJ248" s="6">
        <f t="shared" ref="AJ248:AL248" si="3323">AJ247+(365/12)</f>
        <v>7635.5833333333603</v>
      </c>
      <c r="AL248" s="6">
        <f t="shared" si="3323"/>
        <v>7635.5833333333603</v>
      </c>
      <c r="AN248" s="6">
        <f t="shared" ref="AN248:AP248" si="3324">AN247+(365/12)</f>
        <v>7635.5833333333603</v>
      </c>
      <c r="AP248" s="6">
        <f t="shared" si="3324"/>
        <v>7635.5833333333603</v>
      </c>
      <c r="AR248" s="6">
        <f t="shared" ref="AR248:AT248" si="3325">AR247+(365/12)</f>
        <v>7635.5833333333603</v>
      </c>
      <c r="AT248" s="6">
        <f t="shared" si="3325"/>
        <v>7635.5833333333603</v>
      </c>
      <c r="AV248" s="6">
        <f t="shared" ref="AV248:AX248" si="3326">AV247+(365/12)</f>
        <v>7635.5833333333603</v>
      </c>
      <c r="AX248" s="6">
        <f t="shared" si="3326"/>
        <v>7635.5833333333603</v>
      </c>
      <c r="AZ248" s="6">
        <f t="shared" ref="AZ248:BB248" si="3327">AZ247+(365/12)</f>
        <v>7635.5833333333603</v>
      </c>
      <c r="BB248" s="6">
        <f t="shared" si="3327"/>
        <v>7635.5833333333603</v>
      </c>
      <c r="BD248" s="6">
        <f t="shared" ref="BD248:BF248" si="3328">BD247+(365/12)</f>
        <v>7635.5833333333603</v>
      </c>
      <c r="BF248" s="6">
        <f t="shared" si="3328"/>
        <v>7635.5833333333603</v>
      </c>
      <c r="BH248" s="6">
        <f t="shared" ref="BH248:BJ248" si="3329">BH247+(365/12)</f>
        <v>7635.5833333333603</v>
      </c>
      <c r="BI248" s="11">
        <f t="shared" si="3308"/>
        <v>45102.885088302239</v>
      </c>
      <c r="BJ248" s="6">
        <f t="shared" si="3329"/>
        <v>7635.5833333333603</v>
      </c>
      <c r="BK248" s="11">
        <f t="shared" si="3309"/>
        <v>45102.885088302239</v>
      </c>
      <c r="BL248" s="6">
        <f t="shared" ref="BL248:BN248" si="3330">BL247+(365/12)</f>
        <v>7635.5833333333603</v>
      </c>
      <c r="BM248" s="11">
        <f t="shared" si="3311"/>
        <v>45102.885088302239</v>
      </c>
      <c r="BN248" s="6">
        <f t="shared" si="3330"/>
        <v>7635.5833333333603</v>
      </c>
      <c r="BO248" s="11">
        <f t="shared" si="3312"/>
        <v>45102.885088302239</v>
      </c>
      <c r="BP248" s="6">
        <f t="shared" ref="BP248:BR248" si="3331">BP247+(365/12)</f>
        <v>7635.5833333333603</v>
      </c>
      <c r="BQ248" s="11">
        <f t="shared" si="3314"/>
        <v>45102.885088302239</v>
      </c>
      <c r="BR248" s="6">
        <f t="shared" si="3331"/>
        <v>7635.5833333333603</v>
      </c>
      <c r="BS248" s="11">
        <f t="shared" si="3315"/>
        <v>45102.885088302239</v>
      </c>
      <c r="BT248" s="6">
        <f t="shared" ref="BT248:BV248" si="3332">BT247+(365/12)</f>
        <v>7635.5833333333603</v>
      </c>
      <c r="BU248" s="11">
        <f t="shared" si="3317"/>
        <v>45102.885088302239</v>
      </c>
      <c r="BV248" s="6">
        <f t="shared" si="3332"/>
        <v>7635.5833333333603</v>
      </c>
      <c r="BW248" s="11">
        <f t="shared" si="3318"/>
        <v>45102.885088302239</v>
      </c>
      <c r="BX248" s="6">
        <f t="shared" si="2616"/>
        <v>7635.5833333333603</v>
      </c>
      <c r="BY248" s="11">
        <f t="shared" si="3319"/>
        <v>45102.885088302239</v>
      </c>
      <c r="BZ248" s="72">
        <f t="shared" si="2616"/>
        <v>7635.5833333333603</v>
      </c>
      <c r="CA248" s="11">
        <f t="shared" si="3320"/>
        <v>45102.885088302239</v>
      </c>
      <c r="CB248" s="4"/>
    </row>
    <row r="249" spans="1:80">
      <c r="A249" s="1" t="str">
        <f t="shared" si="2852"/>
        <v/>
      </c>
      <c r="B249" s="1">
        <f t="shared" si="2684"/>
        <v>243</v>
      </c>
      <c r="C249" s="13">
        <f t="shared" si="2699"/>
        <v>0</v>
      </c>
      <c r="D249" s="2">
        <f t="shared" si="2700"/>
        <v>0</v>
      </c>
      <c r="E249" s="15">
        <f t="shared" si="2653"/>
        <v>0</v>
      </c>
      <c r="F249" s="15">
        <f t="shared" si="3009"/>
        <v>0</v>
      </c>
      <c r="G249" s="21">
        <f t="shared" si="3010"/>
        <v>0</v>
      </c>
      <c r="H249" s="23">
        <f t="shared" si="2654"/>
        <v>243</v>
      </c>
      <c r="I249" s="19">
        <f t="shared" si="2655"/>
        <v>66332.44262861053</v>
      </c>
      <c r="J249" s="22">
        <f t="shared" si="2685"/>
        <v>66332.44262861053</v>
      </c>
      <c r="K249" s="21">
        <f t="shared" si="2686"/>
        <v>6100.9501997398356</v>
      </c>
      <c r="L249" s="15">
        <f t="shared" si="2701"/>
        <v>416.66666666666669</v>
      </c>
      <c r="M249" s="15">
        <f t="shared" si="2702"/>
        <v>83.333333333333329</v>
      </c>
      <c r="N249" s="16">
        <f t="shared" si="2703"/>
        <v>166.66666666666666</v>
      </c>
      <c r="O249" s="15">
        <f t="shared" si="2704"/>
        <v>83.333333333333329</v>
      </c>
      <c r="P249" s="7">
        <f t="shared" si="3011"/>
        <v>19799.732788583158</v>
      </c>
      <c r="Q249" s="15">
        <f t="shared" si="2656"/>
        <v>51953.835288042072</v>
      </c>
      <c r="R249" s="21">
        <f t="shared" si="2657"/>
        <v>45102.885088302239</v>
      </c>
      <c r="S249" s="4"/>
      <c r="T249" s="6">
        <f t="shared" si="2705"/>
        <v>7666.0000000000273</v>
      </c>
      <c r="U249" s="10"/>
      <c r="V249" s="6">
        <f t="shared" si="2705"/>
        <v>7666.0000000000273</v>
      </c>
      <c r="X249" s="6">
        <f t="shared" si="2705"/>
        <v>7666.0000000000273</v>
      </c>
      <c r="Z249" s="6">
        <f t="shared" si="2706"/>
        <v>7666.0000000000273</v>
      </c>
      <c r="AB249" s="6">
        <f t="shared" ref="AB249:AD249" si="3333">AB248+(365/12)</f>
        <v>7666.0000000000273</v>
      </c>
      <c r="AD249" s="6">
        <f t="shared" si="3333"/>
        <v>7666.0000000000273</v>
      </c>
      <c r="AF249" s="6">
        <f t="shared" ref="AF249:AH249" si="3334">AF248+(365/12)</f>
        <v>7666.0000000000273</v>
      </c>
      <c r="AH249" s="6">
        <f t="shared" si="3334"/>
        <v>7666.0000000000273</v>
      </c>
      <c r="AJ249" s="6">
        <f t="shared" ref="AJ249:AL249" si="3335">AJ248+(365/12)</f>
        <v>7666.0000000000273</v>
      </c>
      <c r="AL249" s="6">
        <f t="shared" si="3335"/>
        <v>7666.0000000000273</v>
      </c>
      <c r="AN249" s="6">
        <f t="shared" ref="AN249:AP249" si="3336">AN248+(365/12)</f>
        <v>7666.0000000000273</v>
      </c>
      <c r="AP249" s="6">
        <f t="shared" si="3336"/>
        <v>7666.0000000000273</v>
      </c>
      <c r="AR249" s="6">
        <f t="shared" ref="AR249:AT249" si="3337">AR248+(365/12)</f>
        <v>7666.0000000000273</v>
      </c>
      <c r="AT249" s="6">
        <f t="shared" si="3337"/>
        <v>7666.0000000000273</v>
      </c>
      <c r="AV249" s="6">
        <f t="shared" ref="AV249:AX249" si="3338">AV248+(365/12)</f>
        <v>7666.0000000000273</v>
      </c>
      <c r="AX249" s="6">
        <f t="shared" si="3338"/>
        <v>7666.0000000000273</v>
      </c>
      <c r="AZ249" s="6">
        <f t="shared" ref="AZ249:BB249" si="3339">AZ248+(365/12)</f>
        <v>7666.0000000000273</v>
      </c>
      <c r="BB249" s="6">
        <f t="shared" si="3339"/>
        <v>7666.0000000000273</v>
      </c>
      <c r="BD249" s="6">
        <f t="shared" ref="BD249:BF249" si="3340">BD248+(365/12)</f>
        <v>7666.0000000000273</v>
      </c>
      <c r="BF249" s="6">
        <f t="shared" si="3340"/>
        <v>7666.0000000000273</v>
      </c>
      <c r="BH249" s="6">
        <f t="shared" ref="BH249:BJ249" si="3341">BH248+(365/12)</f>
        <v>7666.0000000000273</v>
      </c>
      <c r="BI249" s="11">
        <f t="shared" si="3308"/>
        <v>45102.885088302239</v>
      </c>
      <c r="BJ249" s="6">
        <f t="shared" si="3341"/>
        <v>7666.0000000000273</v>
      </c>
      <c r="BK249" s="11">
        <f t="shared" si="3309"/>
        <v>45102.885088302239</v>
      </c>
      <c r="BL249" s="6">
        <f t="shared" ref="BL249:BN249" si="3342">BL248+(365/12)</f>
        <v>7666.0000000000273</v>
      </c>
      <c r="BM249" s="11">
        <f t="shared" si="3311"/>
        <v>45102.885088302239</v>
      </c>
      <c r="BN249" s="6">
        <f t="shared" si="3342"/>
        <v>7666.0000000000273</v>
      </c>
      <c r="BO249" s="11">
        <f t="shared" si="3312"/>
        <v>45102.885088302239</v>
      </c>
      <c r="BP249" s="6">
        <f t="shared" ref="BP249:BR249" si="3343">BP248+(365/12)</f>
        <v>7666.0000000000273</v>
      </c>
      <c r="BQ249" s="11">
        <f t="shared" si="3314"/>
        <v>45102.885088302239</v>
      </c>
      <c r="BR249" s="6">
        <f t="shared" si="3343"/>
        <v>7666.0000000000273</v>
      </c>
      <c r="BS249" s="11">
        <f t="shared" si="3315"/>
        <v>45102.885088302239</v>
      </c>
      <c r="BT249" s="6">
        <f t="shared" ref="BT249:BV249" si="3344">BT248+(365/12)</f>
        <v>7666.0000000000273</v>
      </c>
      <c r="BU249" s="11">
        <f t="shared" si="3317"/>
        <v>45102.885088302239</v>
      </c>
      <c r="BV249" s="6">
        <f t="shared" si="3344"/>
        <v>7666.0000000000273</v>
      </c>
      <c r="BW249" s="11">
        <f t="shared" si="3318"/>
        <v>45102.885088302239</v>
      </c>
      <c r="BX249" s="6">
        <f t="shared" si="2616"/>
        <v>7666.0000000000273</v>
      </c>
      <c r="BY249" s="11">
        <f t="shared" si="3319"/>
        <v>45102.885088302239</v>
      </c>
      <c r="BZ249" s="72">
        <f t="shared" si="2616"/>
        <v>7666.0000000000273</v>
      </c>
      <c r="CA249" s="11">
        <f t="shared" si="3320"/>
        <v>45102.885088302239</v>
      </c>
      <c r="CB249" s="4"/>
    </row>
    <row r="250" spans="1:80">
      <c r="A250" s="1" t="str">
        <f t="shared" si="2852"/>
        <v/>
      </c>
      <c r="B250" s="1">
        <f t="shared" si="2684"/>
        <v>244</v>
      </c>
      <c r="C250" s="13">
        <f t="shared" si="2699"/>
        <v>0</v>
      </c>
      <c r="D250" s="2">
        <f t="shared" si="2700"/>
        <v>0</v>
      </c>
      <c r="E250" s="15">
        <f t="shared" si="2653"/>
        <v>0</v>
      </c>
      <c r="F250" s="15">
        <f t="shared" si="3009"/>
        <v>0</v>
      </c>
      <c r="G250" s="21">
        <f t="shared" si="3010"/>
        <v>0</v>
      </c>
      <c r="H250" s="23">
        <f t="shared" si="2654"/>
        <v>244</v>
      </c>
      <c r="I250" s="19">
        <f t="shared" si="2655"/>
        <v>66332.44262861053</v>
      </c>
      <c r="J250" s="22">
        <f t="shared" si="2685"/>
        <v>66332.44262861053</v>
      </c>
      <c r="K250" s="21">
        <f t="shared" si="2686"/>
        <v>6100.9501997398356</v>
      </c>
      <c r="L250" s="15">
        <f t="shared" si="2701"/>
        <v>416.66666666666669</v>
      </c>
      <c r="M250" s="15">
        <f t="shared" si="2702"/>
        <v>83.333333333333329</v>
      </c>
      <c r="N250" s="16">
        <f t="shared" si="2703"/>
        <v>166.66666666666666</v>
      </c>
      <c r="O250" s="15">
        <f t="shared" si="2704"/>
        <v>83.333333333333329</v>
      </c>
      <c r="P250" s="7">
        <f t="shared" si="3011"/>
        <v>19799.732788583158</v>
      </c>
      <c r="Q250" s="15">
        <f t="shared" si="2656"/>
        <v>51953.835288042072</v>
      </c>
      <c r="R250" s="21">
        <f t="shared" si="2657"/>
        <v>45102.885088302239</v>
      </c>
      <c r="S250" s="4"/>
      <c r="T250" s="6">
        <f t="shared" si="2705"/>
        <v>7696.4166666666943</v>
      </c>
      <c r="U250" s="10"/>
      <c r="V250" s="6">
        <f t="shared" si="2705"/>
        <v>7696.4166666666943</v>
      </c>
      <c r="X250" s="6">
        <f t="shared" si="2705"/>
        <v>7696.4166666666943</v>
      </c>
      <c r="Z250" s="6">
        <f t="shared" si="2706"/>
        <v>7696.4166666666943</v>
      </c>
      <c r="AB250" s="6">
        <f t="shared" ref="AB250:AD250" si="3345">AB249+(365/12)</f>
        <v>7696.4166666666943</v>
      </c>
      <c r="AD250" s="6">
        <f t="shared" si="3345"/>
        <v>7696.4166666666943</v>
      </c>
      <c r="AF250" s="6">
        <f t="shared" ref="AF250:AH250" si="3346">AF249+(365/12)</f>
        <v>7696.4166666666943</v>
      </c>
      <c r="AH250" s="6">
        <f t="shared" si="3346"/>
        <v>7696.4166666666943</v>
      </c>
      <c r="AJ250" s="6">
        <f t="shared" ref="AJ250:AL250" si="3347">AJ249+(365/12)</f>
        <v>7696.4166666666943</v>
      </c>
      <c r="AL250" s="6">
        <f t="shared" si="3347"/>
        <v>7696.4166666666943</v>
      </c>
      <c r="AN250" s="6">
        <f t="shared" ref="AN250:AP250" si="3348">AN249+(365/12)</f>
        <v>7696.4166666666943</v>
      </c>
      <c r="AP250" s="6">
        <f t="shared" si="3348"/>
        <v>7696.4166666666943</v>
      </c>
      <c r="AR250" s="6">
        <f t="shared" ref="AR250:AT250" si="3349">AR249+(365/12)</f>
        <v>7696.4166666666943</v>
      </c>
      <c r="AT250" s="6">
        <f t="shared" si="3349"/>
        <v>7696.4166666666943</v>
      </c>
      <c r="AV250" s="6">
        <f t="shared" ref="AV250:AX250" si="3350">AV249+(365/12)</f>
        <v>7696.4166666666943</v>
      </c>
      <c r="AX250" s="6">
        <f t="shared" si="3350"/>
        <v>7696.4166666666943</v>
      </c>
      <c r="AZ250" s="6">
        <f t="shared" ref="AZ250:BB250" si="3351">AZ249+(365/12)</f>
        <v>7696.4166666666943</v>
      </c>
      <c r="BB250" s="6">
        <f t="shared" si="3351"/>
        <v>7696.4166666666943</v>
      </c>
      <c r="BD250" s="6">
        <f t="shared" ref="BD250:BF250" si="3352">BD249+(365/12)</f>
        <v>7696.4166666666943</v>
      </c>
      <c r="BF250" s="6">
        <f t="shared" si="3352"/>
        <v>7696.4166666666943</v>
      </c>
      <c r="BH250" s="6">
        <f t="shared" ref="BH250:BJ250" si="3353">BH249+(365/12)</f>
        <v>7696.4166666666943</v>
      </c>
      <c r="BI250" s="11">
        <f t="shared" si="3308"/>
        <v>45102.885088302239</v>
      </c>
      <c r="BJ250" s="6">
        <f t="shared" si="3353"/>
        <v>7696.4166666666943</v>
      </c>
      <c r="BK250" s="11">
        <f t="shared" si="3309"/>
        <v>45102.885088302239</v>
      </c>
      <c r="BL250" s="6">
        <f t="shared" ref="BL250:BN250" si="3354">BL249+(365/12)</f>
        <v>7696.4166666666943</v>
      </c>
      <c r="BM250" s="11">
        <f t="shared" si="3311"/>
        <v>45102.885088302239</v>
      </c>
      <c r="BN250" s="6">
        <f t="shared" si="3354"/>
        <v>7696.4166666666943</v>
      </c>
      <c r="BO250" s="11">
        <f t="shared" si="3312"/>
        <v>45102.885088302239</v>
      </c>
      <c r="BP250" s="6">
        <f t="shared" ref="BP250:BR250" si="3355">BP249+(365/12)</f>
        <v>7696.4166666666943</v>
      </c>
      <c r="BQ250" s="11">
        <f t="shared" si="3314"/>
        <v>45102.885088302239</v>
      </c>
      <c r="BR250" s="6">
        <f t="shared" si="3355"/>
        <v>7696.4166666666943</v>
      </c>
      <c r="BS250" s="11">
        <f t="shared" si="3315"/>
        <v>45102.885088302239</v>
      </c>
      <c r="BT250" s="6">
        <f t="shared" ref="BT250:BV250" si="3356">BT249+(365/12)</f>
        <v>7696.4166666666943</v>
      </c>
      <c r="BU250" s="11">
        <f t="shared" si="3317"/>
        <v>45102.885088302239</v>
      </c>
      <c r="BV250" s="6">
        <f t="shared" si="3356"/>
        <v>7696.4166666666943</v>
      </c>
      <c r="BW250" s="11">
        <f t="shared" si="3318"/>
        <v>45102.885088302239</v>
      </c>
      <c r="BX250" s="6">
        <f t="shared" si="2616"/>
        <v>7696.4166666666943</v>
      </c>
      <c r="BY250" s="11">
        <f t="shared" si="3319"/>
        <v>45102.885088302239</v>
      </c>
      <c r="BZ250" s="72">
        <f t="shared" si="2616"/>
        <v>7696.4166666666943</v>
      </c>
      <c r="CA250" s="11">
        <f t="shared" si="3320"/>
        <v>45102.885088302239</v>
      </c>
      <c r="CB250" s="4"/>
    </row>
    <row r="251" spans="1:80">
      <c r="A251" s="1" t="str">
        <f t="shared" si="2852"/>
        <v/>
      </c>
      <c r="B251" s="1">
        <f t="shared" si="2684"/>
        <v>245</v>
      </c>
      <c r="C251" s="13">
        <f t="shared" si="2699"/>
        <v>0</v>
      </c>
      <c r="D251" s="2">
        <f t="shared" si="2700"/>
        <v>0</v>
      </c>
      <c r="E251" s="15">
        <f t="shared" si="2653"/>
        <v>0</v>
      </c>
      <c r="F251" s="15">
        <f t="shared" si="3009"/>
        <v>0</v>
      </c>
      <c r="G251" s="21">
        <f t="shared" si="3010"/>
        <v>0</v>
      </c>
      <c r="H251" s="23">
        <f t="shared" si="2654"/>
        <v>245</v>
      </c>
      <c r="I251" s="19">
        <f t="shared" si="2655"/>
        <v>66332.44262861053</v>
      </c>
      <c r="J251" s="22">
        <f t="shared" si="2685"/>
        <v>66332.44262861053</v>
      </c>
      <c r="K251" s="21">
        <f t="shared" si="2686"/>
        <v>6100.9501997398356</v>
      </c>
      <c r="L251" s="15">
        <f t="shared" si="2701"/>
        <v>416.66666666666669</v>
      </c>
      <c r="M251" s="15">
        <f t="shared" si="2702"/>
        <v>83.333333333333329</v>
      </c>
      <c r="N251" s="16">
        <f t="shared" si="2703"/>
        <v>166.66666666666666</v>
      </c>
      <c r="O251" s="15">
        <f t="shared" si="2704"/>
        <v>83.333333333333329</v>
      </c>
      <c r="P251" s="7">
        <f t="shared" si="3011"/>
        <v>19799.732788583158</v>
      </c>
      <c r="Q251" s="15">
        <f t="shared" si="2656"/>
        <v>51953.835288042072</v>
      </c>
      <c r="R251" s="21">
        <f t="shared" si="2657"/>
        <v>45102.885088302239</v>
      </c>
      <c r="S251" s="4"/>
      <c r="T251" s="6">
        <f t="shared" si="2705"/>
        <v>7726.8333333333612</v>
      </c>
      <c r="U251" s="10"/>
      <c r="V251" s="6">
        <f t="shared" si="2705"/>
        <v>7726.8333333333612</v>
      </c>
      <c r="X251" s="6">
        <f t="shared" si="2705"/>
        <v>7726.8333333333612</v>
      </c>
      <c r="Z251" s="6">
        <f t="shared" si="2706"/>
        <v>7726.8333333333612</v>
      </c>
      <c r="AB251" s="6">
        <f t="shared" ref="AB251:AD251" si="3357">AB250+(365/12)</f>
        <v>7726.8333333333612</v>
      </c>
      <c r="AD251" s="6">
        <f t="shared" si="3357"/>
        <v>7726.8333333333612</v>
      </c>
      <c r="AF251" s="6">
        <f t="shared" ref="AF251:AH251" si="3358">AF250+(365/12)</f>
        <v>7726.8333333333612</v>
      </c>
      <c r="AH251" s="6">
        <f t="shared" si="3358"/>
        <v>7726.8333333333612</v>
      </c>
      <c r="AJ251" s="6">
        <f t="shared" ref="AJ251:AL251" si="3359">AJ250+(365/12)</f>
        <v>7726.8333333333612</v>
      </c>
      <c r="AL251" s="6">
        <f t="shared" si="3359"/>
        <v>7726.8333333333612</v>
      </c>
      <c r="AN251" s="6">
        <f t="shared" ref="AN251:AP251" si="3360">AN250+(365/12)</f>
        <v>7726.8333333333612</v>
      </c>
      <c r="AP251" s="6">
        <f t="shared" si="3360"/>
        <v>7726.8333333333612</v>
      </c>
      <c r="AR251" s="6">
        <f t="shared" ref="AR251:AT251" si="3361">AR250+(365/12)</f>
        <v>7726.8333333333612</v>
      </c>
      <c r="AT251" s="6">
        <f t="shared" si="3361"/>
        <v>7726.8333333333612</v>
      </c>
      <c r="AV251" s="6">
        <f t="shared" ref="AV251:AX251" si="3362">AV250+(365/12)</f>
        <v>7726.8333333333612</v>
      </c>
      <c r="AX251" s="6">
        <f t="shared" si="3362"/>
        <v>7726.8333333333612</v>
      </c>
      <c r="AZ251" s="6">
        <f t="shared" ref="AZ251:BB251" si="3363">AZ250+(365/12)</f>
        <v>7726.8333333333612</v>
      </c>
      <c r="BB251" s="6">
        <f t="shared" si="3363"/>
        <v>7726.8333333333612</v>
      </c>
      <c r="BD251" s="6">
        <f t="shared" ref="BD251:BF251" si="3364">BD250+(365/12)</f>
        <v>7726.8333333333612</v>
      </c>
      <c r="BF251" s="6">
        <f t="shared" si="3364"/>
        <v>7726.8333333333612</v>
      </c>
      <c r="BH251" s="6">
        <f t="shared" ref="BH251:BJ251" si="3365">BH250+(365/12)</f>
        <v>7726.8333333333612</v>
      </c>
      <c r="BI251" s="11">
        <f t="shared" si="3308"/>
        <v>45102.885088302239</v>
      </c>
      <c r="BJ251" s="6">
        <f t="shared" si="3365"/>
        <v>7726.8333333333612</v>
      </c>
      <c r="BK251" s="11">
        <f t="shared" si="3309"/>
        <v>45102.885088302239</v>
      </c>
      <c r="BL251" s="6">
        <f t="shared" ref="BL251:BN251" si="3366">BL250+(365/12)</f>
        <v>7726.8333333333612</v>
      </c>
      <c r="BM251" s="11">
        <f t="shared" si="3311"/>
        <v>45102.885088302239</v>
      </c>
      <c r="BN251" s="6">
        <f t="shared" si="3366"/>
        <v>7726.8333333333612</v>
      </c>
      <c r="BO251" s="11">
        <f t="shared" si="3312"/>
        <v>45102.885088302239</v>
      </c>
      <c r="BP251" s="6">
        <f t="shared" ref="BP251:BR251" si="3367">BP250+(365/12)</f>
        <v>7726.8333333333612</v>
      </c>
      <c r="BQ251" s="11">
        <f t="shared" si="3314"/>
        <v>45102.885088302239</v>
      </c>
      <c r="BR251" s="6">
        <f t="shared" si="3367"/>
        <v>7726.8333333333612</v>
      </c>
      <c r="BS251" s="11">
        <f t="shared" si="3315"/>
        <v>45102.885088302239</v>
      </c>
      <c r="BT251" s="6">
        <f t="shared" ref="BT251:BV251" si="3368">BT250+(365/12)</f>
        <v>7726.8333333333612</v>
      </c>
      <c r="BU251" s="11">
        <f t="shared" si="3317"/>
        <v>45102.885088302239</v>
      </c>
      <c r="BV251" s="6">
        <f t="shared" si="3368"/>
        <v>7726.8333333333612</v>
      </c>
      <c r="BW251" s="11">
        <f t="shared" si="3318"/>
        <v>45102.885088302239</v>
      </c>
      <c r="BX251" s="6">
        <f t="shared" si="2616"/>
        <v>7726.8333333333612</v>
      </c>
      <c r="BY251" s="11">
        <f t="shared" si="3319"/>
        <v>45102.885088302239</v>
      </c>
      <c r="BZ251" s="72">
        <f t="shared" si="2616"/>
        <v>7726.8333333333612</v>
      </c>
      <c r="CA251" s="11">
        <f t="shared" si="3320"/>
        <v>45102.885088302239</v>
      </c>
      <c r="CB251" s="4"/>
    </row>
    <row r="252" spans="1:80">
      <c r="A252" s="1" t="str">
        <f t="shared" si="2852"/>
        <v/>
      </c>
      <c r="B252" s="1">
        <f t="shared" si="2684"/>
        <v>246</v>
      </c>
      <c r="C252" s="13">
        <f t="shared" si="2699"/>
        <v>0</v>
      </c>
      <c r="D252" s="2">
        <f t="shared" si="2700"/>
        <v>0</v>
      </c>
      <c r="E252" s="15">
        <f t="shared" si="2653"/>
        <v>0</v>
      </c>
      <c r="F252" s="15">
        <f t="shared" si="3009"/>
        <v>0</v>
      </c>
      <c r="G252" s="21">
        <f t="shared" si="3010"/>
        <v>0</v>
      </c>
      <c r="H252" s="23">
        <f t="shared" si="2654"/>
        <v>246</v>
      </c>
      <c r="I252" s="19">
        <f t="shared" si="2655"/>
        <v>66332.44262861053</v>
      </c>
      <c r="J252" s="22">
        <f t="shared" si="2685"/>
        <v>66332.44262861053</v>
      </c>
      <c r="K252" s="21">
        <f t="shared" si="2686"/>
        <v>6100.9501997398356</v>
      </c>
      <c r="L252" s="15">
        <f t="shared" si="2701"/>
        <v>416.66666666666669</v>
      </c>
      <c r="M252" s="15">
        <f t="shared" si="2702"/>
        <v>83.333333333333329</v>
      </c>
      <c r="N252" s="16">
        <f t="shared" si="2703"/>
        <v>166.66666666666666</v>
      </c>
      <c r="O252" s="15">
        <f t="shared" si="2704"/>
        <v>83.333333333333329</v>
      </c>
      <c r="P252" s="7">
        <f t="shared" si="3011"/>
        <v>19799.732788583158</v>
      </c>
      <c r="Q252" s="15">
        <f t="shared" si="2656"/>
        <v>51953.835288042072</v>
      </c>
      <c r="R252" s="21">
        <f t="shared" si="2657"/>
        <v>45102.885088302239</v>
      </c>
      <c r="S252" s="4"/>
      <c r="T252" s="6">
        <f t="shared" si="2705"/>
        <v>7757.2500000000282</v>
      </c>
      <c r="U252" s="10"/>
      <c r="V252" s="6">
        <f t="shared" si="2705"/>
        <v>7757.2500000000282</v>
      </c>
      <c r="X252" s="6">
        <f t="shared" si="2705"/>
        <v>7757.2500000000282</v>
      </c>
      <c r="Z252" s="6">
        <f t="shared" si="2706"/>
        <v>7757.2500000000282</v>
      </c>
      <c r="AB252" s="6">
        <f t="shared" ref="AB252:AD252" si="3369">AB251+(365/12)</f>
        <v>7757.2500000000282</v>
      </c>
      <c r="AD252" s="6">
        <f t="shared" si="3369"/>
        <v>7757.2500000000282</v>
      </c>
      <c r="AF252" s="6">
        <f t="shared" ref="AF252:AH252" si="3370">AF251+(365/12)</f>
        <v>7757.2500000000282</v>
      </c>
      <c r="AH252" s="6">
        <f t="shared" si="3370"/>
        <v>7757.2500000000282</v>
      </c>
      <c r="AJ252" s="6">
        <f t="shared" ref="AJ252:AL252" si="3371">AJ251+(365/12)</f>
        <v>7757.2500000000282</v>
      </c>
      <c r="AL252" s="6">
        <f t="shared" si="3371"/>
        <v>7757.2500000000282</v>
      </c>
      <c r="AN252" s="6">
        <f t="shared" ref="AN252:AP252" si="3372">AN251+(365/12)</f>
        <v>7757.2500000000282</v>
      </c>
      <c r="AP252" s="6">
        <f t="shared" si="3372"/>
        <v>7757.2500000000282</v>
      </c>
      <c r="AR252" s="6">
        <f t="shared" ref="AR252:AT252" si="3373">AR251+(365/12)</f>
        <v>7757.2500000000282</v>
      </c>
      <c r="AT252" s="6">
        <f t="shared" si="3373"/>
        <v>7757.2500000000282</v>
      </c>
      <c r="AV252" s="6">
        <f t="shared" ref="AV252:AX252" si="3374">AV251+(365/12)</f>
        <v>7757.2500000000282</v>
      </c>
      <c r="AX252" s="6">
        <f t="shared" si="3374"/>
        <v>7757.2500000000282</v>
      </c>
      <c r="AZ252" s="6">
        <f t="shared" ref="AZ252:BB252" si="3375">AZ251+(365/12)</f>
        <v>7757.2500000000282</v>
      </c>
      <c r="BB252" s="6">
        <f t="shared" si="3375"/>
        <v>7757.2500000000282</v>
      </c>
      <c r="BD252" s="6">
        <f t="shared" ref="BD252:BF252" si="3376">BD251+(365/12)</f>
        <v>7757.2500000000282</v>
      </c>
      <c r="BF252" s="6">
        <f t="shared" si="3376"/>
        <v>7757.2500000000282</v>
      </c>
      <c r="BH252" s="6">
        <f t="shared" ref="BH252:BJ252" si="3377">BH251+(365/12)</f>
        <v>7757.2500000000282</v>
      </c>
      <c r="BI252" s="11">
        <f t="shared" si="3308"/>
        <v>45102.885088302239</v>
      </c>
      <c r="BJ252" s="6">
        <f t="shared" si="3377"/>
        <v>7757.2500000000282</v>
      </c>
      <c r="BK252" s="11">
        <f t="shared" si="3309"/>
        <v>45102.885088302239</v>
      </c>
      <c r="BL252" s="6">
        <f t="shared" ref="BL252:BN252" si="3378">BL251+(365/12)</f>
        <v>7757.2500000000282</v>
      </c>
      <c r="BM252" s="11">
        <f t="shared" si="3311"/>
        <v>45102.885088302239</v>
      </c>
      <c r="BN252" s="6">
        <f t="shared" si="3378"/>
        <v>7757.2500000000282</v>
      </c>
      <c r="BO252" s="11">
        <f t="shared" si="3312"/>
        <v>45102.885088302239</v>
      </c>
      <c r="BP252" s="6">
        <f t="shared" ref="BP252:BR252" si="3379">BP251+(365/12)</f>
        <v>7757.2500000000282</v>
      </c>
      <c r="BQ252" s="11">
        <f t="shared" si="3314"/>
        <v>45102.885088302239</v>
      </c>
      <c r="BR252" s="6">
        <f t="shared" si="3379"/>
        <v>7757.2500000000282</v>
      </c>
      <c r="BS252" s="11">
        <f t="shared" si="3315"/>
        <v>45102.885088302239</v>
      </c>
      <c r="BT252" s="6">
        <f t="shared" ref="BT252:BV252" si="3380">BT251+(365/12)</f>
        <v>7757.2500000000282</v>
      </c>
      <c r="BU252" s="11">
        <f t="shared" si="3317"/>
        <v>45102.885088302239</v>
      </c>
      <c r="BV252" s="6">
        <f t="shared" si="3380"/>
        <v>7757.2500000000282</v>
      </c>
      <c r="BW252" s="11">
        <f t="shared" si="3318"/>
        <v>45102.885088302239</v>
      </c>
      <c r="BX252" s="6">
        <f t="shared" si="2616"/>
        <v>7757.2500000000282</v>
      </c>
      <c r="BY252" s="11">
        <f t="shared" si="3319"/>
        <v>45102.885088302239</v>
      </c>
      <c r="BZ252" s="72">
        <f t="shared" si="2616"/>
        <v>7757.2500000000282</v>
      </c>
      <c r="CA252" s="11">
        <f t="shared" si="3320"/>
        <v>45102.885088302239</v>
      </c>
      <c r="CB252" s="4"/>
    </row>
    <row r="253" spans="1:80">
      <c r="A253" s="1" t="str">
        <f t="shared" si="2852"/>
        <v/>
      </c>
      <c r="B253" s="1">
        <f t="shared" si="2684"/>
        <v>247</v>
      </c>
      <c r="C253" s="13">
        <f t="shared" si="2699"/>
        <v>0</v>
      </c>
      <c r="D253" s="2">
        <f t="shared" si="2700"/>
        <v>0</v>
      </c>
      <c r="E253" s="15">
        <f t="shared" si="2653"/>
        <v>0</v>
      </c>
      <c r="F253" s="15">
        <f t="shared" si="3009"/>
        <v>0</v>
      </c>
      <c r="G253" s="21">
        <f t="shared" si="3010"/>
        <v>0</v>
      </c>
      <c r="H253" s="23">
        <f t="shared" si="2654"/>
        <v>247</v>
      </c>
      <c r="I253" s="19">
        <f t="shared" si="2655"/>
        <v>66332.44262861053</v>
      </c>
      <c r="J253" s="22">
        <f t="shared" si="2685"/>
        <v>66332.44262861053</v>
      </c>
      <c r="K253" s="21">
        <f t="shared" si="2686"/>
        <v>6100.9501997398356</v>
      </c>
      <c r="L253" s="15">
        <f t="shared" si="2701"/>
        <v>416.66666666666669</v>
      </c>
      <c r="M253" s="15">
        <f t="shared" si="2702"/>
        <v>83.333333333333329</v>
      </c>
      <c r="N253" s="16">
        <f t="shared" si="2703"/>
        <v>166.66666666666666</v>
      </c>
      <c r="O253" s="15">
        <f t="shared" si="2704"/>
        <v>83.333333333333329</v>
      </c>
      <c r="P253" s="7">
        <f t="shared" si="3011"/>
        <v>19799.732788583158</v>
      </c>
      <c r="Q253" s="15">
        <f t="shared" si="2656"/>
        <v>51953.835288042072</v>
      </c>
      <c r="R253" s="21">
        <f t="shared" si="2657"/>
        <v>45102.885088302239</v>
      </c>
      <c r="S253" s="4"/>
      <c r="T253" s="6">
        <f t="shared" si="2705"/>
        <v>7787.6666666666952</v>
      </c>
      <c r="U253" s="10"/>
      <c r="V253" s="6">
        <f t="shared" si="2705"/>
        <v>7787.6666666666952</v>
      </c>
      <c r="X253" s="6">
        <f t="shared" si="2705"/>
        <v>7787.6666666666952</v>
      </c>
      <c r="Z253" s="6">
        <f t="shared" si="2706"/>
        <v>7787.6666666666952</v>
      </c>
      <c r="AB253" s="6">
        <f t="shared" ref="AB253:AD253" si="3381">AB252+(365/12)</f>
        <v>7787.6666666666952</v>
      </c>
      <c r="AD253" s="6">
        <f t="shared" si="3381"/>
        <v>7787.6666666666952</v>
      </c>
      <c r="AF253" s="6">
        <f t="shared" ref="AF253:AH253" si="3382">AF252+(365/12)</f>
        <v>7787.6666666666952</v>
      </c>
      <c r="AH253" s="6">
        <f t="shared" si="3382"/>
        <v>7787.6666666666952</v>
      </c>
      <c r="AJ253" s="6">
        <f t="shared" ref="AJ253:AL253" si="3383">AJ252+(365/12)</f>
        <v>7787.6666666666952</v>
      </c>
      <c r="AL253" s="6">
        <f t="shared" si="3383"/>
        <v>7787.6666666666952</v>
      </c>
      <c r="AN253" s="6">
        <f t="shared" ref="AN253:AP253" si="3384">AN252+(365/12)</f>
        <v>7787.6666666666952</v>
      </c>
      <c r="AP253" s="6">
        <f t="shared" si="3384"/>
        <v>7787.6666666666952</v>
      </c>
      <c r="AR253" s="6">
        <f t="shared" ref="AR253:AT253" si="3385">AR252+(365/12)</f>
        <v>7787.6666666666952</v>
      </c>
      <c r="AT253" s="6">
        <f t="shared" si="3385"/>
        <v>7787.6666666666952</v>
      </c>
      <c r="AV253" s="6">
        <f t="shared" ref="AV253:AX253" si="3386">AV252+(365/12)</f>
        <v>7787.6666666666952</v>
      </c>
      <c r="AX253" s="6">
        <f t="shared" si="3386"/>
        <v>7787.6666666666952</v>
      </c>
      <c r="AZ253" s="6">
        <f t="shared" ref="AZ253:BB253" si="3387">AZ252+(365/12)</f>
        <v>7787.6666666666952</v>
      </c>
      <c r="BB253" s="6">
        <f t="shared" si="3387"/>
        <v>7787.6666666666952</v>
      </c>
      <c r="BD253" s="6">
        <f t="shared" ref="BD253:BF253" si="3388">BD252+(365/12)</f>
        <v>7787.6666666666952</v>
      </c>
      <c r="BF253" s="6">
        <f t="shared" si="3388"/>
        <v>7787.6666666666952</v>
      </c>
      <c r="BH253" s="6">
        <f t="shared" ref="BH253:BJ253" si="3389">BH252+(365/12)</f>
        <v>7787.6666666666952</v>
      </c>
      <c r="BI253" s="11">
        <f t="shared" si="3308"/>
        <v>45102.885088302239</v>
      </c>
      <c r="BJ253" s="6">
        <f t="shared" si="3389"/>
        <v>7787.6666666666952</v>
      </c>
      <c r="BK253" s="11">
        <f t="shared" si="3309"/>
        <v>45102.885088302239</v>
      </c>
      <c r="BL253" s="6">
        <f t="shared" ref="BL253:BN253" si="3390">BL252+(365/12)</f>
        <v>7787.6666666666952</v>
      </c>
      <c r="BM253" s="11">
        <f t="shared" si="3311"/>
        <v>45102.885088302239</v>
      </c>
      <c r="BN253" s="6">
        <f t="shared" si="3390"/>
        <v>7787.6666666666952</v>
      </c>
      <c r="BO253" s="11">
        <f t="shared" si="3312"/>
        <v>45102.885088302239</v>
      </c>
      <c r="BP253" s="6">
        <f t="shared" ref="BP253:BR253" si="3391">BP252+(365/12)</f>
        <v>7787.6666666666952</v>
      </c>
      <c r="BQ253" s="11">
        <f t="shared" si="3314"/>
        <v>45102.885088302239</v>
      </c>
      <c r="BR253" s="6">
        <f t="shared" si="3391"/>
        <v>7787.6666666666952</v>
      </c>
      <c r="BS253" s="11">
        <f t="shared" si="3315"/>
        <v>45102.885088302239</v>
      </c>
      <c r="BT253" s="6">
        <f t="shared" ref="BT253:BV253" si="3392">BT252+(365/12)</f>
        <v>7787.6666666666952</v>
      </c>
      <c r="BU253" s="11">
        <f t="shared" si="3317"/>
        <v>45102.885088302239</v>
      </c>
      <c r="BV253" s="6">
        <f t="shared" si="3392"/>
        <v>7787.6666666666952</v>
      </c>
      <c r="BW253" s="11">
        <f t="shared" si="3318"/>
        <v>45102.885088302239</v>
      </c>
      <c r="BX253" s="6">
        <f t="shared" si="2616"/>
        <v>7787.6666666666952</v>
      </c>
      <c r="BY253" s="11">
        <f t="shared" si="3319"/>
        <v>45102.885088302239</v>
      </c>
      <c r="BZ253" s="72">
        <f t="shared" si="2616"/>
        <v>7787.6666666666952</v>
      </c>
      <c r="CA253" s="11">
        <f t="shared" si="3320"/>
        <v>45102.885088302239</v>
      </c>
      <c r="CB253" s="4"/>
    </row>
    <row r="254" spans="1:80">
      <c r="A254" s="1" t="str">
        <f t="shared" si="2852"/>
        <v/>
      </c>
      <c r="B254" s="1">
        <f t="shared" si="2684"/>
        <v>248</v>
      </c>
      <c r="C254" s="13">
        <f t="shared" si="2699"/>
        <v>0</v>
      </c>
      <c r="D254" s="2">
        <f t="shared" si="2700"/>
        <v>0</v>
      </c>
      <c r="E254" s="15">
        <f t="shared" si="2653"/>
        <v>0</v>
      </c>
      <c r="F254" s="15">
        <f t="shared" si="3009"/>
        <v>0</v>
      </c>
      <c r="G254" s="21">
        <f t="shared" si="3010"/>
        <v>0</v>
      </c>
      <c r="H254" s="23">
        <f t="shared" si="2654"/>
        <v>248</v>
      </c>
      <c r="I254" s="19">
        <f t="shared" si="2655"/>
        <v>66332.44262861053</v>
      </c>
      <c r="J254" s="22">
        <f t="shared" si="2685"/>
        <v>66332.44262861053</v>
      </c>
      <c r="K254" s="21">
        <f t="shared" si="2686"/>
        <v>6100.9501997398356</v>
      </c>
      <c r="L254" s="15">
        <f t="shared" si="2701"/>
        <v>416.66666666666669</v>
      </c>
      <c r="M254" s="15">
        <f t="shared" si="2702"/>
        <v>83.333333333333329</v>
      </c>
      <c r="N254" s="16">
        <f t="shared" si="2703"/>
        <v>166.66666666666666</v>
      </c>
      <c r="O254" s="15">
        <f t="shared" si="2704"/>
        <v>83.333333333333329</v>
      </c>
      <c r="P254" s="7">
        <f t="shared" si="3011"/>
        <v>19799.732788583158</v>
      </c>
      <c r="Q254" s="15">
        <f t="shared" si="2656"/>
        <v>51953.835288042072</v>
      </c>
      <c r="R254" s="21">
        <f t="shared" si="2657"/>
        <v>45102.885088302239</v>
      </c>
      <c r="S254" s="4"/>
      <c r="T254" s="6">
        <f t="shared" si="2705"/>
        <v>7818.0833333333621</v>
      </c>
      <c r="U254" s="10"/>
      <c r="V254" s="6">
        <f t="shared" si="2705"/>
        <v>7818.0833333333621</v>
      </c>
      <c r="X254" s="6">
        <f t="shared" si="2705"/>
        <v>7818.0833333333621</v>
      </c>
      <c r="Z254" s="6">
        <f t="shared" si="2706"/>
        <v>7818.0833333333621</v>
      </c>
      <c r="AB254" s="6">
        <f t="shared" ref="AB254:AD254" si="3393">AB253+(365/12)</f>
        <v>7818.0833333333621</v>
      </c>
      <c r="AD254" s="6">
        <f t="shared" si="3393"/>
        <v>7818.0833333333621</v>
      </c>
      <c r="AF254" s="6">
        <f t="shared" ref="AF254:AH254" si="3394">AF253+(365/12)</f>
        <v>7818.0833333333621</v>
      </c>
      <c r="AH254" s="6">
        <f t="shared" si="3394"/>
        <v>7818.0833333333621</v>
      </c>
      <c r="AJ254" s="6">
        <f t="shared" ref="AJ254:AL254" si="3395">AJ253+(365/12)</f>
        <v>7818.0833333333621</v>
      </c>
      <c r="AL254" s="6">
        <f t="shared" si="3395"/>
        <v>7818.0833333333621</v>
      </c>
      <c r="AN254" s="6">
        <f t="shared" ref="AN254:AP254" si="3396">AN253+(365/12)</f>
        <v>7818.0833333333621</v>
      </c>
      <c r="AP254" s="6">
        <f t="shared" si="3396"/>
        <v>7818.0833333333621</v>
      </c>
      <c r="AR254" s="6">
        <f t="shared" ref="AR254:AT254" si="3397">AR253+(365/12)</f>
        <v>7818.0833333333621</v>
      </c>
      <c r="AT254" s="6">
        <f t="shared" si="3397"/>
        <v>7818.0833333333621</v>
      </c>
      <c r="AV254" s="6">
        <f t="shared" ref="AV254:AX254" si="3398">AV253+(365/12)</f>
        <v>7818.0833333333621</v>
      </c>
      <c r="AX254" s="6">
        <f t="shared" si="3398"/>
        <v>7818.0833333333621</v>
      </c>
      <c r="AZ254" s="6">
        <f t="shared" ref="AZ254:BB254" si="3399">AZ253+(365/12)</f>
        <v>7818.0833333333621</v>
      </c>
      <c r="BB254" s="6">
        <f t="shared" si="3399"/>
        <v>7818.0833333333621</v>
      </c>
      <c r="BD254" s="6">
        <f t="shared" ref="BD254:BF254" si="3400">BD253+(365/12)</f>
        <v>7818.0833333333621</v>
      </c>
      <c r="BF254" s="6">
        <f t="shared" si="3400"/>
        <v>7818.0833333333621</v>
      </c>
      <c r="BH254" s="6">
        <f t="shared" ref="BH254:BJ254" si="3401">BH253+(365/12)</f>
        <v>7818.0833333333621</v>
      </c>
      <c r="BI254" s="11">
        <f t="shared" si="3308"/>
        <v>45102.885088302239</v>
      </c>
      <c r="BJ254" s="6">
        <f t="shared" si="3401"/>
        <v>7818.0833333333621</v>
      </c>
      <c r="BK254" s="11">
        <f t="shared" si="3309"/>
        <v>45102.885088302239</v>
      </c>
      <c r="BL254" s="6">
        <f t="shared" ref="BL254:BN254" si="3402">BL253+(365/12)</f>
        <v>7818.0833333333621</v>
      </c>
      <c r="BM254" s="11">
        <f t="shared" si="3311"/>
        <v>45102.885088302239</v>
      </c>
      <c r="BN254" s="6">
        <f t="shared" si="3402"/>
        <v>7818.0833333333621</v>
      </c>
      <c r="BO254" s="11">
        <f t="shared" si="3312"/>
        <v>45102.885088302239</v>
      </c>
      <c r="BP254" s="6">
        <f t="shared" ref="BP254:BR254" si="3403">BP253+(365/12)</f>
        <v>7818.0833333333621</v>
      </c>
      <c r="BQ254" s="11">
        <f t="shared" si="3314"/>
        <v>45102.885088302239</v>
      </c>
      <c r="BR254" s="6">
        <f t="shared" si="3403"/>
        <v>7818.0833333333621</v>
      </c>
      <c r="BS254" s="11">
        <f t="shared" si="3315"/>
        <v>45102.885088302239</v>
      </c>
      <c r="BT254" s="6">
        <f t="shared" ref="BT254:BV254" si="3404">BT253+(365/12)</f>
        <v>7818.0833333333621</v>
      </c>
      <c r="BU254" s="11">
        <f t="shared" si="3317"/>
        <v>45102.885088302239</v>
      </c>
      <c r="BV254" s="6">
        <f t="shared" si="3404"/>
        <v>7818.0833333333621</v>
      </c>
      <c r="BW254" s="11">
        <f t="shared" si="3318"/>
        <v>45102.885088302239</v>
      </c>
      <c r="BX254" s="6">
        <f t="shared" si="2616"/>
        <v>7818.0833333333621</v>
      </c>
      <c r="BY254" s="11">
        <f t="shared" si="3319"/>
        <v>45102.885088302239</v>
      </c>
      <c r="BZ254" s="72">
        <f t="shared" si="2616"/>
        <v>7818.0833333333621</v>
      </c>
      <c r="CA254" s="11">
        <f t="shared" si="3320"/>
        <v>45102.885088302239</v>
      </c>
      <c r="CB254" s="4"/>
    </row>
    <row r="255" spans="1:80">
      <c r="A255" s="1" t="str">
        <f t="shared" si="2852"/>
        <v/>
      </c>
      <c r="B255" s="1">
        <f t="shared" si="2684"/>
        <v>249</v>
      </c>
      <c r="C255" s="13">
        <f t="shared" si="2699"/>
        <v>0</v>
      </c>
      <c r="D255" s="2">
        <f t="shared" si="2700"/>
        <v>0</v>
      </c>
      <c r="E255" s="15">
        <f t="shared" si="2653"/>
        <v>0</v>
      </c>
      <c r="F255" s="15">
        <f t="shared" si="3009"/>
        <v>0</v>
      </c>
      <c r="G255" s="21">
        <f t="shared" si="3010"/>
        <v>0</v>
      </c>
      <c r="H255" s="23">
        <f t="shared" si="2654"/>
        <v>249</v>
      </c>
      <c r="I255" s="19">
        <f t="shared" si="2655"/>
        <v>66332.44262861053</v>
      </c>
      <c r="J255" s="22">
        <f t="shared" si="2685"/>
        <v>66332.44262861053</v>
      </c>
      <c r="K255" s="21">
        <f t="shared" si="2686"/>
        <v>6100.9501997398356</v>
      </c>
      <c r="L255" s="15">
        <f t="shared" si="2701"/>
        <v>416.66666666666669</v>
      </c>
      <c r="M255" s="15">
        <f t="shared" si="2702"/>
        <v>83.333333333333329</v>
      </c>
      <c r="N255" s="16">
        <f t="shared" si="2703"/>
        <v>166.66666666666666</v>
      </c>
      <c r="O255" s="15">
        <f t="shared" si="2704"/>
        <v>83.333333333333329</v>
      </c>
      <c r="P255" s="7">
        <f t="shared" si="3011"/>
        <v>19799.732788583158</v>
      </c>
      <c r="Q255" s="15">
        <f t="shared" si="2656"/>
        <v>51953.835288042072</v>
      </c>
      <c r="R255" s="21">
        <f t="shared" si="2657"/>
        <v>45102.885088302239</v>
      </c>
      <c r="S255" s="4"/>
      <c r="T255" s="6">
        <f t="shared" si="2705"/>
        <v>7848.5000000000291</v>
      </c>
      <c r="U255" s="10"/>
      <c r="V255" s="6">
        <f t="shared" si="2705"/>
        <v>7848.5000000000291</v>
      </c>
      <c r="X255" s="6">
        <f t="shared" si="2705"/>
        <v>7848.5000000000291</v>
      </c>
      <c r="Z255" s="6">
        <f t="shared" si="2706"/>
        <v>7848.5000000000291</v>
      </c>
      <c r="AB255" s="6">
        <f t="shared" ref="AB255:AD255" si="3405">AB254+(365/12)</f>
        <v>7848.5000000000291</v>
      </c>
      <c r="AD255" s="6">
        <f t="shared" si="3405"/>
        <v>7848.5000000000291</v>
      </c>
      <c r="AF255" s="6">
        <f t="shared" ref="AF255:AH255" si="3406">AF254+(365/12)</f>
        <v>7848.5000000000291</v>
      </c>
      <c r="AH255" s="6">
        <f t="shared" si="3406"/>
        <v>7848.5000000000291</v>
      </c>
      <c r="AJ255" s="6">
        <f t="shared" ref="AJ255:AL255" si="3407">AJ254+(365/12)</f>
        <v>7848.5000000000291</v>
      </c>
      <c r="AL255" s="6">
        <f t="shared" si="3407"/>
        <v>7848.5000000000291</v>
      </c>
      <c r="AN255" s="6">
        <f t="shared" ref="AN255:AP255" si="3408">AN254+(365/12)</f>
        <v>7848.5000000000291</v>
      </c>
      <c r="AP255" s="6">
        <f t="shared" si="3408"/>
        <v>7848.5000000000291</v>
      </c>
      <c r="AR255" s="6">
        <f t="shared" ref="AR255:AT255" si="3409">AR254+(365/12)</f>
        <v>7848.5000000000291</v>
      </c>
      <c r="AT255" s="6">
        <f t="shared" si="3409"/>
        <v>7848.5000000000291</v>
      </c>
      <c r="AV255" s="6">
        <f t="shared" ref="AV255:AX255" si="3410">AV254+(365/12)</f>
        <v>7848.5000000000291</v>
      </c>
      <c r="AX255" s="6">
        <f t="shared" si="3410"/>
        <v>7848.5000000000291</v>
      </c>
      <c r="AZ255" s="6">
        <f t="shared" ref="AZ255:BB255" si="3411">AZ254+(365/12)</f>
        <v>7848.5000000000291</v>
      </c>
      <c r="BB255" s="6">
        <f t="shared" si="3411"/>
        <v>7848.5000000000291</v>
      </c>
      <c r="BD255" s="6">
        <f t="shared" ref="BD255:BF255" si="3412">BD254+(365/12)</f>
        <v>7848.5000000000291</v>
      </c>
      <c r="BF255" s="6">
        <f t="shared" si="3412"/>
        <v>7848.5000000000291</v>
      </c>
      <c r="BH255" s="6">
        <f t="shared" ref="BH255:BJ255" si="3413">BH254+(365/12)</f>
        <v>7848.5000000000291</v>
      </c>
      <c r="BI255" s="11">
        <f t="shared" si="3308"/>
        <v>45102.885088302239</v>
      </c>
      <c r="BJ255" s="6">
        <f t="shared" si="3413"/>
        <v>7848.5000000000291</v>
      </c>
      <c r="BK255" s="11">
        <f t="shared" si="3309"/>
        <v>45102.885088302239</v>
      </c>
      <c r="BL255" s="6">
        <f t="shared" ref="BL255:BN255" si="3414">BL254+(365/12)</f>
        <v>7848.5000000000291</v>
      </c>
      <c r="BM255" s="11">
        <f t="shared" si="3311"/>
        <v>45102.885088302239</v>
      </c>
      <c r="BN255" s="6">
        <f t="shared" si="3414"/>
        <v>7848.5000000000291</v>
      </c>
      <c r="BO255" s="11">
        <f t="shared" si="3312"/>
        <v>45102.885088302239</v>
      </c>
      <c r="BP255" s="6">
        <f t="shared" ref="BP255:BR255" si="3415">BP254+(365/12)</f>
        <v>7848.5000000000291</v>
      </c>
      <c r="BQ255" s="11">
        <f t="shared" si="3314"/>
        <v>45102.885088302239</v>
      </c>
      <c r="BR255" s="6">
        <f t="shared" si="3415"/>
        <v>7848.5000000000291</v>
      </c>
      <c r="BS255" s="11">
        <f t="shared" si="3315"/>
        <v>45102.885088302239</v>
      </c>
      <c r="BT255" s="6">
        <f t="shared" ref="BT255:BV255" si="3416">BT254+(365/12)</f>
        <v>7848.5000000000291</v>
      </c>
      <c r="BU255" s="11">
        <f t="shared" si="3317"/>
        <v>45102.885088302239</v>
      </c>
      <c r="BV255" s="6">
        <f t="shared" si="3416"/>
        <v>7848.5000000000291</v>
      </c>
      <c r="BW255" s="11">
        <f t="shared" si="3318"/>
        <v>45102.885088302239</v>
      </c>
      <c r="BX255" s="6">
        <f t="shared" si="2616"/>
        <v>7848.5000000000291</v>
      </c>
      <c r="BY255" s="11">
        <f t="shared" si="3319"/>
        <v>45102.885088302239</v>
      </c>
      <c r="BZ255" s="72">
        <f t="shared" si="2616"/>
        <v>7848.5000000000291</v>
      </c>
      <c r="CA255" s="11">
        <f t="shared" si="3320"/>
        <v>45102.885088302239</v>
      </c>
      <c r="CB255" s="4"/>
    </row>
    <row r="256" spans="1:80">
      <c r="A256" s="1" t="str">
        <f t="shared" si="2852"/>
        <v/>
      </c>
      <c r="B256" s="1">
        <f t="shared" si="2684"/>
        <v>250</v>
      </c>
      <c r="C256" s="13">
        <f t="shared" si="2699"/>
        <v>0</v>
      </c>
      <c r="D256" s="2">
        <f t="shared" si="2700"/>
        <v>0</v>
      </c>
      <c r="E256" s="15">
        <f t="shared" si="2653"/>
        <v>0</v>
      </c>
      <c r="F256" s="15">
        <f t="shared" si="3009"/>
        <v>0</v>
      </c>
      <c r="G256" s="21">
        <f t="shared" si="3010"/>
        <v>0</v>
      </c>
      <c r="H256" s="23">
        <f t="shared" si="2654"/>
        <v>250</v>
      </c>
      <c r="I256" s="19">
        <f t="shared" si="2655"/>
        <v>66332.44262861053</v>
      </c>
      <c r="J256" s="22">
        <f t="shared" si="2685"/>
        <v>66332.44262861053</v>
      </c>
      <c r="K256" s="21">
        <f t="shared" si="2686"/>
        <v>6100.9501997398356</v>
      </c>
      <c r="L256" s="15">
        <f t="shared" si="2701"/>
        <v>416.66666666666669</v>
      </c>
      <c r="M256" s="15">
        <f t="shared" si="2702"/>
        <v>83.333333333333329</v>
      </c>
      <c r="N256" s="16">
        <f t="shared" si="2703"/>
        <v>166.66666666666666</v>
      </c>
      <c r="O256" s="15">
        <f t="shared" si="2704"/>
        <v>83.333333333333329</v>
      </c>
      <c r="P256" s="7">
        <f t="shared" si="3011"/>
        <v>19799.732788583158</v>
      </c>
      <c r="Q256" s="15">
        <f t="shared" si="2656"/>
        <v>51953.835288042072</v>
      </c>
      <c r="R256" s="21">
        <f t="shared" si="2657"/>
        <v>45102.885088302239</v>
      </c>
      <c r="S256" s="4"/>
      <c r="T256" s="6">
        <f t="shared" si="2705"/>
        <v>7878.9166666666961</v>
      </c>
      <c r="U256" s="10"/>
      <c r="V256" s="6">
        <f t="shared" si="2705"/>
        <v>7878.9166666666961</v>
      </c>
      <c r="X256" s="6">
        <f t="shared" si="2705"/>
        <v>7878.9166666666961</v>
      </c>
      <c r="Z256" s="6">
        <f t="shared" si="2706"/>
        <v>7878.9166666666961</v>
      </c>
      <c r="AB256" s="6">
        <f t="shared" ref="AB256:AD256" si="3417">AB255+(365/12)</f>
        <v>7878.9166666666961</v>
      </c>
      <c r="AD256" s="6">
        <f t="shared" si="3417"/>
        <v>7878.9166666666961</v>
      </c>
      <c r="AF256" s="6">
        <f t="shared" ref="AF256:AH256" si="3418">AF255+(365/12)</f>
        <v>7878.9166666666961</v>
      </c>
      <c r="AH256" s="6">
        <f t="shared" si="3418"/>
        <v>7878.9166666666961</v>
      </c>
      <c r="AJ256" s="6">
        <f t="shared" ref="AJ256:AL256" si="3419">AJ255+(365/12)</f>
        <v>7878.9166666666961</v>
      </c>
      <c r="AL256" s="6">
        <f t="shared" si="3419"/>
        <v>7878.9166666666961</v>
      </c>
      <c r="AN256" s="6">
        <f t="shared" ref="AN256:AP256" si="3420">AN255+(365/12)</f>
        <v>7878.9166666666961</v>
      </c>
      <c r="AP256" s="6">
        <f t="shared" si="3420"/>
        <v>7878.9166666666961</v>
      </c>
      <c r="AR256" s="6">
        <f t="shared" ref="AR256:AT256" si="3421">AR255+(365/12)</f>
        <v>7878.9166666666961</v>
      </c>
      <c r="AT256" s="6">
        <f t="shared" si="3421"/>
        <v>7878.9166666666961</v>
      </c>
      <c r="AV256" s="6">
        <f t="shared" ref="AV256:AX256" si="3422">AV255+(365/12)</f>
        <v>7878.9166666666961</v>
      </c>
      <c r="AX256" s="6">
        <f t="shared" si="3422"/>
        <v>7878.9166666666961</v>
      </c>
      <c r="AZ256" s="6">
        <f t="shared" ref="AZ256:BB256" si="3423">AZ255+(365/12)</f>
        <v>7878.9166666666961</v>
      </c>
      <c r="BB256" s="6">
        <f t="shared" si="3423"/>
        <v>7878.9166666666961</v>
      </c>
      <c r="BD256" s="6">
        <f t="shared" ref="BD256:BF256" si="3424">BD255+(365/12)</f>
        <v>7878.9166666666961</v>
      </c>
      <c r="BF256" s="6">
        <f t="shared" si="3424"/>
        <v>7878.9166666666961</v>
      </c>
      <c r="BH256" s="6">
        <f t="shared" ref="BH256:BJ256" si="3425">BH255+(365/12)</f>
        <v>7878.9166666666961</v>
      </c>
      <c r="BI256" s="11">
        <f t="shared" si="3308"/>
        <v>45102.885088302239</v>
      </c>
      <c r="BJ256" s="6">
        <f t="shared" si="3425"/>
        <v>7878.9166666666961</v>
      </c>
      <c r="BK256" s="11">
        <f t="shared" si="3309"/>
        <v>45102.885088302239</v>
      </c>
      <c r="BL256" s="6">
        <f t="shared" ref="BL256:BN256" si="3426">BL255+(365/12)</f>
        <v>7878.9166666666961</v>
      </c>
      <c r="BM256" s="11">
        <f t="shared" si="3311"/>
        <v>45102.885088302239</v>
      </c>
      <c r="BN256" s="6">
        <f t="shared" si="3426"/>
        <v>7878.9166666666961</v>
      </c>
      <c r="BO256" s="11">
        <f t="shared" si="3312"/>
        <v>45102.885088302239</v>
      </c>
      <c r="BP256" s="6">
        <f t="shared" ref="BP256:BR256" si="3427">BP255+(365/12)</f>
        <v>7878.9166666666961</v>
      </c>
      <c r="BQ256" s="11">
        <f t="shared" si="3314"/>
        <v>45102.885088302239</v>
      </c>
      <c r="BR256" s="6">
        <f t="shared" si="3427"/>
        <v>7878.9166666666961</v>
      </c>
      <c r="BS256" s="11">
        <f t="shared" si="3315"/>
        <v>45102.885088302239</v>
      </c>
      <c r="BT256" s="6">
        <f t="shared" ref="BT256:BV256" si="3428">BT255+(365/12)</f>
        <v>7878.9166666666961</v>
      </c>
      <c r="BU256" s="11">
        <f t="shared" si="3317"/>
        <v>45102.885088302239</v>
      </c>
      <c r="BV256" s="6">
        <f t="shared" si="3428"/>
        <v>7878.9166666666961</v>
      </c>
      <c r="BW256" s="11">
        <f t="shared" si="3318"/>
        <v>45102.885088302239</v>
      </c>
      <c r="BX256" s="6">
        <f t="shared" si="2616"/>
        <v>7878.9166666666961</v>
      </c>
      <c r="BY256" s="11">
        <f t="shared" si="3319"/>
        <v>45102.885088302239</v>
      </c>
      <c r="BZ256" s="72">
        <f t="shared" si="2616"/>
        <v>7878.9166666666961</v>
      </c>
      <c r="CA256" s="11">
        <f t="shared" si="3320"/>
        <v>45102.885088302239</v>
      </c>
      <c r="CB256" s="4"/>
    </row>
    <row r="257" spans="1:80">
      <c r="A257" s="1" t="str">
        <f t="shared" si="2852"/>
        <v/>
      </c>
      <c r="B257" s="1">
        <f t="shared" si="2684"/>
        <v>251</v>
      </c>
      <c r="C257" s="13">
        <f t="shared" si="2699"/>
        <v>0</v>
      </c>
      <c r="D257" s="2">
        <f t="shared" si="2700"/>
        <v>0</v>
      </c>
      <c r="E257" s="15">
        <f t="shared" si="2653"/>
        <v>0</v>
      </c>
      <c r="F257" s="15">
        <f t="shared" si="3009"/>
        <v>0</v>
      </c>
      <c r="G257" s="21">
        <f t="shared" si="3010"/>
        <v>0</v>
      </c>
      <c r="H257" s="23">
        <f t="shared" si="2654"/>
        <v>251</v>
      </c>
      <c r="I257" s="19">
        <f t="shared" si="2655"/>
        <v>66332.44262861053</v>
      </c>
      <c r="J257" s="22">
        <f t="shared" si="2685"/>
        <v>66332.44262861053</v>
      </c>
      <c r="K257" s="21">
        <f t="shared" si="2686"/>
        <v>6100.9501997398356</v>
      </c>
      <c r="L257" s="15">
        <f t="shared" si="2701"/>
        <v>416.66666666666669</v>
      </c>
      <c r="M257" s="15">
        <f t="shared" si="2702"/>
        <v>83.333333333333329</v>
      </c>
      <c r="N257" s="16">
        <f t="shared" si="2703"/>
        <v>166.66666666666666</v>
      </c>
      <c r="O257" s="15">
        <f t="shared" si="2704"/>
        <v>83.333333333333329</v>
      </c>
      <c r="P257" s="7">
        <f t="shared" si="3011"/>
        <v>19799.732788583158</v>
      </c>
      <c r="Q257" s="15">
        <f t="shared" si="2656"/>
        <v>51953.835288042072</v>
      </c>
      <c r="R257" s="21">
        <f t="shared" si="2657"/>
        <v>45102.885088302239</v>
      </c>
      <c r="S257" s="4"/>
      <c r="T257" s="6">
        <f t="shared" si="2705"/>
        <v>7909.333333333363</v>
      </c>
      <c r="U257" s="10"/>
      <c r="V257" s="6">
        <f t="shared" si="2705"/>
        <v>7909.333333333363</v>
      </c>
      <c r="X257" s="6">
        <f t="shared" si="2705"/>
        <v>7909.333333333363</v>
      </c>
      <c r="Z257" s="6">
        <f t="shared" si="2706"/>
        <v>7909.333333333363</v>
      </c>
      <c r="AB257" s="6">
        <f t="shared" ref="AB257:AD257" si="3429">AB256+(365/12)</f>
        <v>7909.333333333363</v>
      </c>
      <c r="AD257" s="6">
        <f t="shared" si="3429"/>
        <v>7909.333333333363</v>
      </c>
      <c r="AF257" s="6">
        <f t="shared" ref="AF257:AH257" si="3430">AF256+(365/12)</f>
        <v>7909.333333333363</v>
      </c>
      <c r="AH257" s="6">
        <f t="shared" si="3430"/>
        <v>7909.333333333363</v>
      </c>
      <c r="AJ257" s="6">
        <f t="shared" ref="AJ257:AL257" si="3431">AJ256+(365/12)</f>
        <v>7909.333333333363</v>
      </c>
      <c r="AL257" s="6">
        <f t="shared" si="3431"/>
        <v>7909.333333333363</v>
      </c>
      <c r="AN257" s="6">
        <f t="shared" ref="AN257:AP257" si="3432">AN256+(365/12)</f>
        <v>7909.333333333363</v>
      </c>
      <c r="AP257" s="6">
        <f t="shared" si="3432"/>
        <v>7909.333333333363</v>
      </c>
      <c r="AR257" s="6">
        <f t="shared" ref="AR257:AT257" si="3433">AR256+(365/12)</f>
        <v>7909.333333333363</v>
      </c>
      <c r="AT257" s="6">
        <f t="shared" si="3433"/>
        <v>7909.333333333363</v>
      </c>
      <c r="AV257" s="6">
        <f t="shared" ref="AV257:AX257" si="3434">AV256+(365/12)</f>
        <v>7909.333333333363</v>
      </c>
      <c r="AX257" s="6">
        <f t="shared" si="3434"/>
        <v>7909.333333333363</v>
      </c>
      <c r="AZ257" s="6">
        <f t="shared" ref="AZ257:BB257" si="3435">AZ256+(365/12)</f>
        <v>7909.333333333363</v>
      </c>
      <c r="BB257" s="6">
        <f t="shared" si="3435"/>
        <v>7909.333333333363</v>
      </c>
      <c r="BD257" s="6">
        <f t="shared" ref="BD257:BF257" si="3436">BD256+(365/12)</f>
        <v>7909.333333333363</v>
      </c>
      <c r="BF257" s="6">
        <f t="shared" si="3436"/>
        <v>7909.333333333363</v>
      </c>
      <c r="BH257" s="6">
        <f t="shared" ref="BH257:BJ257" si="3437">BH256+(365/12)</f>
        <v>7909.333333333363</v>
      </c>
      <c r="BI257" s="11">
        <f t="shared" si="3308"/>
        <v>45102.885088302239</v>
      </c>
      <c r="BJ257" s="6">
        <f t="shared" si="3437"/>
        <v>7909.333333333363</v>
      </c>
      <c r="BK257" s="11">
        <f t="shared" si="3309"/>
        <v>45102.885088302239</v>
      </c>
      <c r="BL257" s="6">
        <f t="shared" ref="BL257:BN257" si="3438">BL256+(365/12)</f>
        <v>7909.333333333363</v>
      </c>
      <c r="BM257" s="11">
        <f t="shared" si="3311"/>
        <v>45102.885088302239</v>
      </c>
      <c r="BN257" s="6">
        <f t="shared" si="3438"/>
        <v>7909.333333333363</v>
      </c>
      <c r="BO257" s="11">
        <f t="shared" si="3312"/>
        <v>45102.885088302239</v>
      </c>
      <c r="BP257" s="6">
        <f t="shared" ref="BP257:BR257" si="3439">BP256+(365/12)</f>
        <v>7909.333333333363</v>
      </c>
      <c r="BQ257" s="11">
        <f t="shared" si="3314"/>
        <v>45102.885088302239</v>
      </c>
      <c r="BR257" s="6">
        <f t="shared" si="3439"/>
        <v>7909.333333333363</v>
      </c>
      <c r="BS257" s="11">
        <f t="shared" si="3315"/>
        <v>45102.885088302239</v>
      </c>
      <c r="BT257" s="6">
        <f t="shared" ref="BT257:BV257" si="3440">BT256+(365/12)</f>
        <v>7909.333333333363</v>
      </c>
      <c r="BU257" s="11">
        <f t="shared" si="3317"/>
        <v>45102.885088302239</v>
      </c>
      <c r="BV257" s="6">
        <f t="shared" si="3440"/>
        <v>7909.333333333363</v>
      </c>
      <c r="BW257" s="11">
        <f t="shared" si="3318"/>
        <v>45102.885088302239</v>
      </c>
      <c r="BX257" s="6">
        <f t="shared" si="2616"/>
        <v>7909.333333333363</v>
      </c>
      <c r="BY257" s="11">
        <f t="shared" si="3319"/>
        <v>45102.885088302239</v>
      </c>
      <c r="BZ257" s="72">
        <f t="shared" si="2616"/>
        <v>7909.333333333363</v>
      </c>
      <c r="CA257" s="11">
        <f t="shared" si="3320"/>
        <v>45102.885088302239</v>
      </c>
      <c r="CB257" s="4"/>
    </row>
    <row r="258" spans="1:80">
      <c r="A258" s="1" t="str">
        <f t="shared" si="2852"/>
        <v/>
      </c>
      <c r="B258" s="1">
        <f t="shared" si="2684"/>
        <v>252</v>
      </c>
      <c r="C258" s="13">
        <f t="shared" si="2699"/>
        <v>0</v>
      </c>
      <c r="D258" s="2">
        <f t="shared" si="2700"/>
        <v>0</v>
      </c>
      <c r="E258" s="15">
        <f t="shared" si="2653"/>
        <v>0</v>
      </c>
      <c r="F258" s="15">
        <f t="shared" si="3009"/>
        <v>0</v>
      </c>
      <c r="G258" s="21">
        <f t="shared" si="3010"/>
        <v>0</v>
      </c>
      <c r="H258" s="23">
        <f t="shared" si="2654"/>
        <v>252</v>
      </c>
      <c r="I258" s="19">
        <f t="shared" si="2655"/>
        <v>66332.44262861053</v>
      </c>
      <c r="J258" s="22">
        <f t="shared" si="2685"/>
        <v>66332.44262861053</v>
      </c>
      <c r="K258" s="21">
        <f t="shared" si="2686"/>
        <v>6100.9501997398356</v>
      </c>
      <c r="L258" s="15">
        <f t="shared" si="2701"/>
        <v>416.66666666666669</v>
      </c>
      <c r="M258" s="15">
        <f t="shared" si="2702"/>
        <v>83.333333333333329</v>
      </c>
      <c r="N258" s="16">
        <f t="shared" si="2703"/>
        <v>166.66666666666666</v>
      </c>
      <c r="O258" s="15">
        <f t="shared" si="2704"/>
        <v>83.333333333333329</v>
      </c>
      <c r="P258" s="7">
        <f t="shared" si="3011"/>
        <v>19799.732788583158</v>
      </c>
      <c r="Q258" s="15">
        <f t="shared" si="2656"/>
        <v>51953.835288042072</v>
      </c>
      <c r="R258" s="21">
        <f t="shared" si="2657"/>
        <v>45102.885088302239</v>
      </c>
      <c r="S258" s="4"/>
      <c r="T258" s="6">
        <f t="shared" si="2705"/>
        <v>7939.75000000003</v>
      </c>
      <c r="U258" s="10"/>
      <c r="V258" s="6">
        <f t="shared" si="2705"/>
        <v>7939.75000000003</v>
      </c>
      <c r="X258" s="6">
        <f t="shared" si="2705"/>
        <v>7939.75000000003</v>
      </c>
      <c r="Z258" s="6">
        <f t="shared" si="2706"/>
        <v>7939.75000000003</v>
      </c>
      <c r="AB258" s="6">
        <f t="shared" ref="AB258:AD258" si="3441">AB257+(365/12)</f>
        <v>7939.75000000003</v>
      </c>
      <c r="AD258" s="6">
        <f t="shared" si="3441"/>
        <v>7939.75000000003</v>
      </c>
      <c r="AF258" s="6">
        <f t="shared" ref="AF258:AH258" si="3442">AF257+(365/12)</f>
        <v>7939.75000000003</v>
      </c>
      <c r="AH258" s="6">
        <f t="shared" si="3442"/>
        <v>7939.75000000003</v>
      </c>
      <c r="AJ258" s="6">
        <f t="shared" ref="AJ258:AL258" si="3443">AJ257+(365/12)</f>
        <v>7939.75000000003</v>
      </c>
      <c r="AL258" s="6">
        <f t="shared" si="3443"/>
        <v>7939.75000000003</v>
      </c>
      <c r="AN258" s="6">
        <f t="shared" ref="AN258:AP258" si="3444">AN257+(365/12)</f>
        <v>7939.75000000003</v>
      </c>
      <c r="AP258" s="6">
        <f t="shared" si="3444"/>
        <v>7939.75000000003</v>
      </c>
      <c r="AR258" s="6">
        <f t="shared" ref="AR258:AT258" si="3445">AR257+(365/12)</f>
        <v>7939.75000000003</v>
      </c>
      <c r="AT258" s="6">
        <f t="shared" si="3445"/>
        <v>7939.75000000003</v>
      </c>
      <c r="AV258" s="6">
        <f t="shared" ref="AV258:AX258" si="3446">AV257+(365/12)</f>
        <v>7939.75000000003</v>
      </c>
      <c r="AX258" s="6">
        <f t="shared" si="3446"/>
        <v>7939.75000000003</v>
      </c>
      <c r="AZ258" s="6">
        <f t="shared" ref="AZ258:BB258" si="3447">AZ257+(365/12)</f>
        <v>7939.75000000003</v>
      </c>
      <c r="BB258" s="6">
        <f t="shared" si="3447"/>
        <v>7939.75000000003</v>
      </c>
      <c r="BD258" s="6">
        <f t="shared" ref="BD258:BF258" si="3448">BD257+(365/12)</f>
        <v>7939.75000000003</v>
      </c>
      <c r="BF258" s="6">
        <f t="shared" si="3448"/>
        <v>7939.75000000003</v>
      </c>
      <c r="BH258" s="6">
        <f t="shared" ref="BH258:BJ258" si="3449">BH257+(365/12)</f>
        <v>7939.75000000003</v>
      </c>
      <c r="BI258" s="11">
        <f t="shared" si="3308"/>
        <v>45102.885088302239</v>
      </c>
      <c r="BJ258" s="6">
        <f t="shared" si="3449"/>
        <v>7939.75000000003</v>
      </c>
      <c r="BK258" s="11">
        <f t="shared" si="3309"/>
        <v>45102.885088302239</v>
      </c>
      <c r="BL258" s="6">
        <f t="shared" ref="BL258:BN258" si="3450">BL257+(365/12)</f>
        <v>7939.75000000003</v>
      </c>
      <c r="BM258" s="11">
        <f t="shared" si="3311"/>
        <v>45102.885088302239</v>
      </c>
      <c r="BN258" s="6">
        <f t="shared" si="3450"/>
        <v>7939.75000000003</v>
      </c>
      <c r="BO258" s="11">
        <f t="shared" si="3312"/>
        <v>45102.885088302239</v>
      </c>
      <c r="BP258" s="6">
        <f t="shared" ref="BP258:BR258" si="3451">BP257+(365/12)</f>
        <v>7939.75000000003</v>
      </c>
      <c r="BQ258" s="11">
        <f t="shared" si="3314"/>
        <v>45102.885088302239</v>
      </c>
      <c r="BR258" s="6">
        <f t="shared" si="3451"/>
        <v>7939.75000000003</v>
      </c>
      <c r="BS258" s="11">
        <f t="shared" si="3315"/>
        <v>45102.885088302239</v>
      </c>
      <c r="BT258" s="6">
        <f t="shared" ref="BT258:BV258" si="3452">BT257+(365/12)</f>
        <v>7939.75000000003</v>
      </c>
      <c r="BU258" s="11">
        <f t="shared" si="3317"/>
        <v>45102.885088302239</v>
      </c>
      <c r="BV258" s="6">
        <f t="shared" si="3452"/>
        <v>7939.75000000003</v>
      </c>
      <c r="BW258" s="11">
        <f t="shared" si="3318"/>
        <v>45102.885088302239</v>
      </c>
      <c r="BX258" s="6">
        <f t="shared" si="2616"/>
        <v>7939.75000000003</v>
      </c>
      <c r="BY258" s="11">
        <f t="shared" si="3319"/>
        <v>45102.885088302239</v>
      </c>
      <c r="BZ258" s="72">
        <f t="shared" si="2616"/>
        <v>7939.75000000003</v>
      </c>
      <c r="CA258" s="11">
        <f t="shared" si="3320"/>
        <v>45102.885088302239</v>
      </c>
      <c r="CB258" s="4"/>
    </row>
    <row r="259" spans="1:80">
      <c r="A259" s="18">
        <f t="shared" si="2852"/>
        <v>22</v>
      </c>
      <c r="B259" s="18">
        <f t="shared" si="2684"/>
        <v>253</v>
      </c>
      <c r="C259" s="19">
        <f t="shared" si="2699"/>
        <v>0</v>
      </c>
      <c r="D259" s="22">
        <f t="shared" si="2700"/>
        <v>0</v>
      </c>
      <c r="E259" s="22">
        <f t="shared" si="2653"/>
        <v>0</v>
      </c>
      <c r="F259" s="22">
        <f t="shared" si="3009"/>
        <v>0</v>
      </c>
      <c r="G259" s="23">
        <f t="shared" si="3010"/>
        <v>0</v>
      </c>
      <c r="H259" s="23">
        <f t="shared" si="2654"/>
        <v>253</v>
      </c>
      <c r="I259" s="19">
        <f t="shared" si="2655"/>
        <v>69649.064760041059</v>
      </c>
      <c r="J259" s="22">
        <f t="shared" si="2685"/>
        <v>69649.064760041059</v>
      </c>
      <c r="K259" s="23">
        <f t="shared" si="2686"/>
        <v>6161.9597017372344</v>
      </c>
      <c r="L259" s="22">
        <f t="shared" si="2701"/>
        <v>416.66666666666669</v>
      </c>
      <c r="M259" s="22">
        <f t="shared" si="2702"/>
        <v>83.333333333333329</v>
      </c>
      <c r="N259" s="19">
        <f t="shared" si="2703"/>
        <v>166.66666666666666</v>
      </c>
      <c r="O259" s="22">
        <f t="shared" si="2704"/>
        <v>83.333333333333329</v>
      </c>
      <c r="P259" s="18">
        <f t="shared" si="3011"/>
        <v>20794.719428012319</v>
      </c>
      <c r="Q259" s="22">
        <f t="shared" si="2656"/>
        <v>54553.072052444179</v>
      </c>
      <c r="R259" s="23">
        <f t="shared" si="2657"/>
        <v>47641.112350706942</v>
      </c>
      <c r="S259" s="4"/>
      <c r="T259" s="6">
        <f t="shared" si="2705"/>
        <v>7970.166666666697</v>
      </c>
      <c r="U259" s="20"/>
      <c r="V259" s="6">
        <f t="shared" si="2705"/>
        <v>7970.166666666697</v>
      </c>
      <c r="W259" s="20"/>
      <c r="X259" s="6">
        <f t="shared" si="2705"/>
        <v>7970.166666666697</v>
      </c>
      <c r="Y259" s="20"/>
      <c r="Z259" s="6">
        <f t="shared" si="2706"/>
        <v>7970.166666666697</v>
      </c>
      <c r="AA259" s="20"/>
      <c r="AB259" s="6">
        <f t="shared" ref="AB259:AD259" si="3453">AB258+(365/12)</f>
        <v>7970.166666666697</v>
      </c>
      <c r="AC259" s="20"/>
      <c r="AD259" s="6">
        <f t="shared" si="3453"/>
        <v>7970.166666666697</v>
      </c>
      <c r="AE259" s="20"/>
      <c r="AF259" s="6">
        <f t="shared" ref="AF259:AH259" si="3454">AF258+(365/12)</f>
        <v>7970.166666666697</v>
      </c>
      <c r="AG259" s="20"/>
      <c r="AH259" s="6">
        <f t="shared" si="3454"/>
        <v>7970.166666666697</v>
      </c>
      <c r="AI259" s="20"/>
      <c r="AJ259" s="6">
        <f t="shared" ref="AJ259:AL259" si="3455">AJ258+(365/12)</f>
        <v>7970.166666666697</v>
      </c>
      <c r="AK259" s="20"/>
      <c r="AL259" s="6">
        <f t="shared" si="3455"/>
        <v>7970.166666666697</v>
      </c>
      <c r="AM259" s="20"/>
      <c r="AN259" s="6">
        <f t="shared" ref="AN259:AP259" si="3456">AN258+(365/12)</f>
        <v>7970.166666666697</v>
      </c>
      <c r="AO259" s="20"/>
      <c r="AP259" s="6">
        <f t="shared" si="3456"/>
        <v>7970.166666666697</v>
      </c>
      <c r="AQ259" s="20"/>
      <c r="AR259" s="6">
        <f t="shared" ref="AR259:AT259" si="3457">AR258+(365/12)</f>
        <v>7970.166666666697</v>
      </c>
      <c r="AS259" s="20"/>
      <c r="AT259" s="6">
        <f t="shared" si="3457"/>
        <v>7970.166666666697</v>
      </c>
      <c r="AU259" s="20"/>
      <c r="AV259" s="6">
        <f t="shared" ref="AV259:AX259" si="3458">AV258+(365/12)</f>
        <v>7970.166666666697</v>
      </c>
      <c r="AW259" s="20"/>
      <c r="AX259" s="6">
        <f t="shared" si="3458"/>
        <v>7970.166666666697</v>
      </c>
      <c r="AY259" s="20"/>
      <c r="AZ259" s="6">
        <f t="shared" ref="AZ259:BB259" si="3459">AZ258+(365/12)</f>
        <v>7970.166666666697</v>
      </c>
      <c r="BA259" s="20"/>
      <c r="BB259" s="6">
        <f t="shared" si="3459"/>
        <v>7970.166666666697</v>
      </c>
      <c r="BC259" s="20"/>
      <c r="BD259" s="6">
        <f t="shared" ref="BD259:BF259" si="3460">BD258+(365/12)</f>
        <v>7970.166666666697</v>
      </c>
      <c r="BE259" s="20"/>
      <c r="BF259" s="6">
        <f t="shared" si="3460"/>
        <v>7970.166666666697</v>
      </c>
      <c r="BG259" s="20"/>
      <c r="BH259" s="6">
        <f t="shared" ref="BH259:BJ259" si="3461">BH258+(365/12)</f>
        <v>7970.166666666697</v>
      </c>
      <c r="BI259" s="20">
        <f>value*(1+appr)^(A259-1)-C259-IF((A259-1)&lt;=penaltyy,sqft*pamt,0)</f>
        <v>37001249.721290857</v>
      </c>
      <c r="BJ259" s="6">
        <f t="shared" si="3461"/>
        <v>7970.166666666697</v>
      </c>
      <c r="BK259" s="20">
        <f t="shared" si="3309"/>
        <v>47641.112350706942</v>
      </c>
      <c r="BL259" s="6">
        <f t="shared" ref="BL259:BN259" si="3462">BL258+(365/12)</f>
        <v>7970.166666666697</v>
      </c>
      <c r="BM259" s="20">
        <f t="shared" si="3311"/>
        <v>47641.112350706942</v>
      </c>
      <c r="BN259" s="6">
        <f t="shared" si="3462"/>
        <v>7970.166666666697</v>
      </c>
      <c r="BO259" s="20">
        <f t="shared" si="3312"/>
        <v>47641.112350706942</v>
      </c>
      <c r="BP259" s="6">
        <f t="shared" ref="BP259:BR259" si="3463">BP258+(365/12)</f>
        <v>7970.166666666697</v>
      </c>
      <c r="BQ259" s="20">
        <f t="shared" si="3314"/>
        <v>47641.112350706942</v>
      </c>
      <c r="BR259" s="6">
        <f t="shared" si="3463"/>
        <v>7970.166666666697</v>
      </c>
      <c r="BS259" s="20">
        <f t="shared" si="3315"/>
        <v>47641.112350706942</v>
      </c>
      <c r="BT259" s="6">
        <f t="shared" ref="BT259:BV259" si="3464">BT258+(365/12)</f>
        <v>7970.166666666697</v>
      </c>
      <c r="BU259" s="20">
        <f t="shared" si="3317"/>
        <v>47641.112350706942</v>
      </c>
      <c r="BV259" s="6">
        <f t="shared" si="3464"/>
        <v>7970.166666666697</v>
      </c>
      <c r="BW259" s="20">
        <f t="shared" si="3318"/>
        <v>47641.112350706942</v>
      </c>
      <c r="BX259" s="6">
        <f t="shared" ref="BX259:BZ322" si="3465">BX258+(365/12)</f>
        <v>7970.166666666697</v>
      </c>
      <c r="BY259" s="20">
        <f t="shared" si="3319"/>
        <v>47641.112350706942</v>
      </c>
      <c r="BZ259" s="72">
        <f t="shared" si="3465"/>
        <v>7970.166666666697</v>
      </c>
      <c r="CA259" s="20">
        <f t="shared" si="3320"/>
        <v>47641.112350706942</v>
      </c>
      <c r="CB259" s="4"/>
    </row>
    <row r="260" spans="1:80">
      <c r="A260" s="1" t="str">
        <f t="shared" si="2852"/>
        <v/>
      </c>
      <c r="B260" s="1">
        <f t="shared" si="2684"/>
        <v>254</v>
      </c>
      <c r="C260" s="13">
        <f t="shared" si="2699"/>
        <v>0</v>
      </c>
      <c r="D260" s="2">
        <f t="shared" si="2700"/>
        <v>0</v>
      </c>
      <c r="E260" s="15">
        <f t="shared" si="2653"/>
        <v>0</v>
      </c>
      <c r="F260" s="15">
        <f t="shared" si="3009"/>
        <v>0</v>
      </c>
      <c r="G260" s="21">
        <f t="shared" si="3010"/>
        <v>0</v>
      </c>
      <c r="H260" s="23">
        <f t="shared" si="2654"/>
        <v>254</v>
      </c>
      <c r="I260" s="19">
        <f t="shared" si="2655"/>
        <v>69649.064760041059</v>
      </c>
      <c r="J260" s="22">
        <f t="shared" si="2685"/>
        <v>69649.064760041059</v>
      </c>
      <c r="K260" s="21">
        <f t="shared" si="2686"/>
        <v>6161.9597017372344</v>
      </c>
      <c r="L260" s="15">
        <f t="shared" si="2701"/>
        <v>416.66666666666669</v>
      </c>
      <c r="M260" s="15">
        <f t="shared" si="2702"/>
        <v>83.333333333333329</v>
      </c>
      <c r="N260" s="16">
        <f t="shared" si="2703"/>
        <v>166.66666666666666</v>
      </c>
      <c r="O260" s="15">
        <f t="shared" si="2704"/>
        <v>83.333333333333329</v>
      </c>
      <c r="P260" s="7">
        <f t="shared" si="3011"/>
        <v>20794.719428012319</v>
      </c>
      <c r="Q260" s="15">
        <f t="shared" si="2656"/>
        <v>54553.072052444179</v>
      </c>
      <c r="R260" s="21">
        <f t="shared" si="2657"/>
        <v>47641.112350706942</v>
      </c>
      <c r="S260" s="4"/>
      <c r="T260" s="6">
        <f t="shared" si="2705"/>
        <v>8000.583333333364</v>
      </c>
      <c r="U260" s="10"/>
      <c r="V260" s="6">
        <f t="shared" si="2705"/>
        <v>8000.583333333364</v>
      </c>
      <c r="X260" s="6">
        <f t="shared" si="2705"/>
        <v>8000.583333333364</v>
      </c>
      <c r="Z260" s="6">
        <f t="shared" si="2706"/>
        <v>8000.583333333364</v>
      </c>
      <c r="AB260" s="6">
        <f t="shared" ref="AB260:AD260" si="3466">AB259+(365/12)</f>
        <v>8000.583333333364</v>
      </c>
      <c r="AD260" s="6">
        <f t="shared" si="3466"/>
        <v>8000.583333333364</v>
      </c>
      <c r="AF260" s="6">
        <f t="shared" ref="AF260:AH260" si="3467">AF259+(365/12)</f>
        <v>8000.583333333364</v>
      </c>
      <c r="AH260" s="6">
        <f t="shared" si="3467"/>
        <v>8000.583333333364</v>
      </c>
      <c r="AJ260" s="6">
        <f t="shared" ref="AJ260:AL260" si="3468">AJ259+(365/12)</f>
        <v>8000.583333333364</v>
      </c>
      <c r="AL260" s="6">
        <f t="shared" si="3468"/>
        <v>8000.583333333364</v>
      </c>
      <c r="AN260" s="6">
        <f t="shared" ref="AN260:AP260" si="3469">AN259+(365/12)</f>
        <v>8000.583333333364</v>
      </c>
      <c r="AP260" s="6">
        <f t="shared" si="3469"/>
        <v>8000.583333333364</v>
      </c>
      <c r="AR260" s="6">
        <f t="shared" ref="AR260:AT260" si="3470">AR259+(365/12)</f>
        <v>8000.583333333364</v>
      </c>
      <c r="AT260" s="6">
        <f t="shared" si="3470"/>
        <v>8000.583333333364</v>
      </c>
      <c r="AV260" s="6">
        <f t="shared" ref="AV260:AX260" si="3471">AV259+(365/12)</f>
        <v>8000.583333333364</v>
      </c>
      <c r="AX260" s="6">
        <f t="shared" si="3471"/>
        <v>8000.583333333364</v>
      </c>
      <c r="AZ260" s="6">
        <f t="shared" ref="AZ260:BB260" si="3472">AZ259+(365/12)</f>
        <v>8000.583333333364</v>
      </c>
      <c r="BB260" s="6">
        <f t="shared" si="3472"/>
        <v>8000.583333333364</v>
      </c>
      <c r="BD260" s="6">
        <f t="shared" ref="BD260:BF260" si="3473">BD259+(365/12)</f>
        <v>8000.583333333364</v>
      </c>
      <c r="BF260" s="6">
        <f t="shared" si="3473"/>
        <v>8000.583333333364</v>
      </c>
      <c r="BH260" s="6">
        <f t="shared" ref="BH260:BJ260" si="3474">BH259+(365/12)</f>
        <v>8000.583333333364</v>
      </c>
      <c r="BJ260" s="6">
        <f t="shared" si="3474"/>
        <v>8000.583333333364</v>
      </c>
      <c r="BK260" s="11">
        <f t="shared" si="3309"/>
        <v>47641.112350706942</v>
      </c>
      <c r="BL260" s="6">
        <f t="shared" ref="BL260:BN260" si="3475">BL259+(365/12)</f>
        <v>8000.583333333364</v>
      </c>
      <c r="BM260" s="11">
        <f t="shared" si="3311"/>
        <v>47641.112350706942</v>
      </c>
      <c r="BN260" s="6">
        <f t="shared" si="3475"/>
        <v>8000.583333333364</v>
      </c>
      <c r="BO260" s="11">
        <f t="shared" si="3312"/>
        <v>47641.112350706942</v>
      </c>
      <c r="BP260" s="6">
        <f t="shared" ref="BP260:BR260" si="3476">BP259+(365/12)</f>
        <v>8000.583333333364</v>
      </c>
      <c r="BQ260" s="11">
        <f t="shared" si="3314"/>
        <v>47641.112350706942</v>
      </c>
      <c r="BR260" s="6">
        <f t="shared" si="3476"/>
        <v>8000.583333333364</v>
      </c>
      <c r="BS260" s="11">
        <f t="shared" si="3315"/>
        <v>47641.112350706942</v>
      </c>
      <c r="BT260" s="6">
        <f t="shared" ref="BT260:BV260" si="3477">BT259+(365/12)</f>
        <v>8000.583333333364</v>
      </c>
      <c r="BU260" s="11">
        <f t="shared" si="3317"/>
        <v>47641.112350706942</v>
      </c>
      <c r="BV260" s="6">
        <f t="shared" si="3477"/>
        <v>8000.583333333364</v>
      </c>
      <c r="BW260" s="11">
        <f t="shared" si="3318"/>
        <v>47641.112350706942</v>
      </c>
      <c r="BX260" s="6">
        <f t="shared" si="3465"/>
        <v>8000.583333333364</v>
      </c>
      <c r="BY260" s="11">
        <f t="shared" si="3319"/>
        <v>47641.112350706942</v>
      </c>
      <c r="BZ260" s="72">
        <f t="shared" si="3465"/>
        <v>8000.583333333364</v>
      </c>
      <c r="CA260" s="11">
        <f t="shared" si="3320"/>
        <v>47641.112350706942</v>
      </c>
      <c r="CB260" s="4"/>
    </row>
    <row r="261" spans="1:80">
      <c r="A261" s="1" t="str">
        <f t="shared" si="2852"/>
        <v/>
      </c>
      <c r="B261" s="1">
        <f t="shared" si="2684"/>
        <v>255</v>
      </c>
      <c r="C261" s="13">
        <f t="shared" si="2699"/>
        <v>0</v>
      </c>
      <c r="D261" s="2">
        <f t="shared" si="2700"/>
        <v>0</v>
      </c>
      <c r="E261" s="15">
        <f t="shared" si="2653"/>
        <v>0</v>
      </c>
      <c r="F261" s="15">
        <f t="shared" si="3009"/>
        <v>0</v>
      </c>
      <c r="G261" s="21">
        <f t="shared" si="3010"/>
        <v>0</v>
      </c>
      <c r="H261" s="23">
        <f t="shared" si="2654"/>
        <v>255</v>
      </c>
      <c r="I261" s="19">
        <f t="shared" si="2655"/>
        <v>69649.064760041059</v>
      </c>
      <c r="J261" s="22">
        <f t="shared" si="2685"/>
        <v>69649.064760041059</v>
      </c>
      <c r="K261" s="21">
        <f t="shared" si="2686"/>
        <v>6161.9597017372344</v>
      </c>
      <c r="L261" s="15">
        <f t="shared" si="2701"/>
        <v>416.66666666666669</v>
      </c>
      <c r="M261" s="15">
        <f t="shared" si="2702"/>
        <v>83.333333333333329</v>
      </c>
      <c r="N261" s="16">
        <f t="shared" si="2703"/>
        <v>166.66666666666666</v>
      </c>
      <c r="O261" s="15">
        <f t="shared" si="2704"/>
        <v>83.333333333333329</v>
      </c>
      <c r="P261" s="7">
        <f t="shared" si="3011"/>
        <v>20794.719428012319</v>
      </c>
      <c r="Q261" s="15">
        <f t="shared" si="2656"/>
        <v>54553.072052444179</v>
      </c>
      <c r="R261" s="21">
        <f t="shared" si="2657"/>
        <v>47641.112350706942</v>
      </c>
      <c r="S261" s="4"/>
      <c r="T261" s="6">
        <f t="shared" si="2705"/>
        <v>8031.0000000000309</v>
      </c>
      <c r="U261" s="10"/>
      <c r="V261" s="6">
        <f t="shared" si="2705"/>
        <v>8031.0000000000309</v>
      </c>
      <c r="X261" s="6">
        <f t="shared" si="2705"/>
        <v>8031.0000000000309</v>
      </c>
      <c r="Z261" s="6">
        <f t="shared" si="2706"/>
        <v>8031.0000000000309</v>
      </c>
      <c r="AB261" s="6">
        <f t="shared" ref="AB261:AD261" si="3478">AB260+(365/12)</f>
        <v>8031.0000000000309</v>
      </c>
      <c r="AD261" s="6">
        <f t="shared" si="3478"/>
        <v>8031.0000000000309</v>
      </c>
      <c r="AF261" s="6">
        <f t="shared" ref="AF261:AH261" si="3479">AF260+(365/12)</f>
        <v>8031.0000000000309</v>
      </c>
      <c r="AH261" s="6">
        <f t="shared" si="3479"/>
        <v>8031.0000000000309</v>
      </c>
      <c r="AJ261" s="6">
        <f t="shared" ref="AJ261:AL261" si="3480">AJ260+(365/12)</f>
        <v>8031.0000000000309</v>
      </c>
      <c r="AL261" s="6">
        <f t="shared" si="3480"/>
        <v>8031.0000000000309</v>
      </c>
      <c r="AN261" s="6">
        <f t="shared" ref="AN261:AP261" si="3481">AN260+(365/12)</f>
        <v>8031.0000000000309</v>
      </c>
      <c r="AP261" s="6">
        <f t="shared" si="3481"/>
        <v>8031.0000000000309</v>
      </c>
      <c r="AR261" s="6">
        <f t="shared" ref="AR261:AT261" si="3482">AR260+(365/12)</f>
        <v>8031.0000000000309</v>
      </c>
      <c r="AT261" s="6">
        <f t="shared" si="3482"/>
        <v>8031.0000000000309</v>
      </c>
      <c r="AV261" s="6">
        <f t="shared" ref="AV261:AX261" si="3483">AV260+(365/12)</f>
        <v>8031.0000000000309</v>
      </c>
      <c r="AX261" s="6">
        <f t="shared" si="3483"/>
        <v>8031.0000000000309</v>
      </c>
      <c r="AZ261" s="6">
        <f t="shared" ref="AZ261:BB261" si="3484">AZ260+(365/12)</f>
        <v>8031.0000000000309</v>
      </c>
      <c r="BB261" s="6">
        <f t="shared" si="3484"/>
        <v>8031.0000000000309</v>
      </c>
      <c r="BD261" s="6">
        <f t="shared" ref="BD261:BF261" si="3485">BD260+(365/12)</f>
        <v>8031.0000000000309</v>
      </c>
      <c r="BF261" s="6">
        <f t="shared" si="3485"/>
        <v>8031.0000000000309</v>
      </c>
      <c r="BH261" s="6">
        <f t="shared" ref="BH261:BJ261" si="3486">BH260+(365/12)</f>
        <v>8031.0000000000309</v>
      </c>
      <c r="BJ261" s="6">
        <f t="shared" si="3486"/>
        <v>8031.0000000000309</v>
      </c>
      <c r="BK261" s="11">
        <f t="shared" si="3309"/>
        <v>47641.112350706942</v>
      </c>
      <c r="BL261" s="6">
        <f t="shared" ref="BL261:BN261" si="3487">BL260+(365/12)</f>
        <v>8031.0000000000309</v>
      </c>
      <c r="BM261" s="11">
        <f t="shared" si="3311"/>
        <v>47641.112350706942</v>
      </c>
      <c r="BN261" s="6">
        <f t="shared" si="3487"/>
        <v>8031.0000000000309</v>
      </c>
      <c r="BO261" s="11">
        <f t="shared" si="3312"/>
        <v>47641.112350706942</v>
      </c>
      <c r="BP261" s="6">
        <f t="shared" ref="BP261:BR261" si="3488">BP260+(365/12)</f>
        <v>8031.0000000000309</v>
      </c>
      <c r="BQ261" s="11">
        <f t="shared" si="3314"/>
        <v>47641.112350706942</v>
      </c>
      <c r="BR261" s="6">
        <f t="shared" si="3488"/>
        <v>8031.0000000000309</v>
      </c>
      <c r="BS261" s="11">
        <f t="shared" si="3315"/>
        <v>47641.112350706942</v>
      </c>
      <c r="BT261" s="6">
        <f t="shared" ref="BT261:BV261" si="3489">BT260+(365/12)</f>
        <v>8031.0000000000309</v>
      </c>
      <c r="BU261" s="11">
        <f t="shared" si="3317"/>
        <v>47641.112350706942</v>
      </c>
      <c r="BV261" s="6">
        <f t="shared" si="3489"/>
        <v>8031.0000000000309</v>
      </c>
      <c r="BW261" s="11">
        <f t="shared" si="3318"/>
        <v>47641.112350706942</v>
      </c>
      <c r="BX261" s="6">
        <f t="shared" si="3465"/>
        <v>8031.0000000000309</v>
      </c>
      <c r="BY261" s="11">
        <f t="shared" si="3319"/>
        <v>47641.112350706942</v>
      </c>
      <c r="BZ261" s="72">
        <f t="shared" si="3465"/>
        <v>8031.0000000000309</v>
      </c>
      <c r="CA261" s="11">
        <f t="shared" si="3320"/>
        <v>47641.112350706942</v>
      </c>
      <c r="CB261" s="4"/>
    </row>
    <row r="262" spans="1:80">
      <c r="A262" s="1" t="str">
        <f t="shared" si="2852"/>
        <v/>
      </c>
      <c r="B262" s="1">
        <f t="shared" si="2684"/>
        <v>256</v>
      </c>
      <c r="C262" s="13">
        <f t="shared" si="2699"/>
        <v>0</v>
      </c>
      <c r="D262" s="2">
        <f t="shared" si="2700"/>
        <v>0</v>
      </c>
      <c r="E262" s="15">
        <f t="shared" si="2653"/>
        <v>0</v>
      </c>
      <c r="F262" s="15">
        <f t="shared" si="3009"/>
        <v>0</v>
      </c>
      <c r="G262" s="21">
        <f t="shared" si="3010"/>
        <v>0</v>
      </c>
      <c r="H262" s="23">
        <f t="shared" si="2654"/>
        <v>256</v>
      </c>
      <c r="I262" s="19">
        <f t="shared" si="2655"/>
        <v>69649.064760041059</v>
      </c>
      <c r="J262" s="22">
        <f t="shared" si="2685"/>
        <v>69649.064760041059</v>
      </c>
      <c r="K262" s="21">
        <f t="shared" si="2686"/>
        <v>6161.9597017372344</v>
      </c>
      <c r="L262" s="15">
        <f t="shared" si="2701"/>
        <v>416.66666666666669</v>
      </c>
      <c r="M262" s="15">
        <f t="shared" si="2702"/>
        <v>83.333333333333329</v>
      </c>
      <c r="N262" s="16">
        <f t="shared" si="2703"/>
        <v>166.66666666666666</v>
      </c>
      <c r="O262" s="15">
        <f t="shared" si="2704"/>
        <v>83.333333333333329</v>
      </c>
      <c r="P262" s="7">
        <f t="shared" si="3011"/>
        <v>20794.719428012319</v>
      </c>
      <c r="Q262" s="15">
        <f t="shared" si="2656"/>
        <v>54553.072052444179</v>
      </c>
      <c r="R262" s="21">
        <f t="shared" si="2657"/>
        <v>47641.112350706942</v>
      </c>
      <c r="S262" s="4"/>
      <c r="T262" s="6">
        <f t="shared" si="2705"/>
        <v>8061.4166666666979</v>
      </c>
      <c r="U262" s="10"/>
      <c r="V262" s="6">
        <f t="shared" si="2705"/>
        <v>8061.4166666666979</v>
      </c>
      <c r="X262" s="6">
        <f t="shared" si="2705"/>
        <v>8061.4166666666979</v>
      </c>
      <c r="Z262" s="6">
        <f t="shared" si="2706"/>
        <v>8061.4166666666979</v>
      </c>
      <c r="AB262" s="6">
        <f t="shared" ref="AB262:AD262" si="3490">AB261+(365/12)</f>
        <v>8061.4166666666979</v>
      </c>
      <c r="AD262" s="6">
        <f t="shared" si="3490"/>
        <v>8061.4166666666979</v>
      </c>
      <c r="AF262" s="6">
        <f t="shared" ref="AF262:AH262" si="3491">AF261+(365/12)</f>
        <v>8061.4166666666979</v>
      </c>
      <c r="AH262" s="6">
        <f t="shared" si="3491"/>
        <v>8061.4166666666979</v>
      </c>
      <c r="AJ262" s="6">
        <f t="shared" ref="AJ262:AL262" si="3492">AJ261+(365/12)</f>
        <v>8061.4166666666979</v>
      </c>
      <c r="AL262" s="6">
        <f t="shared" si="3492"/>
        <v>8061.4166666666979</v>
      </c>
      <c r="AN262" s="6">
        <f t="shared" ref="AN262:AP262" si="3493">AN261+(365/12)</f>
        <v>8061.4166666666979</v>
      </c>
      <c r="AP262" s="6">
        <f t="shared" si="3493"/>
        <v>8061.4166666666979</v>
      </c>
      <c r="AR262" s="6">
        <f t="shared" ref="AR262:AT262" si="3494">AR261+(365/12)</f>
        <v>8061.4166666666979</v>
      </c>
      <c r="AT262" s="6">
        <f t="shared" si="3494"/>
        <v>8061.4166666666979</v>
      </c>
      <c r="AV262" s="6">
        <f t="shared" ref="AV262:AX262" si="3495">AV261+(365/12)</f>
        <v>8061.4166666666979</v>
      </c>
      <c r="AX262" s="6">
        <f t="shared" si="3495"/>
        <v>8061.4166666666979</v>
      </c>
      <c r="AZ262" s="6">
        <f t="shared" ref="AZ262:BB262" si="3496">AZ261+(365/12)</f>
        <v>8061.4166666666979</v>
      </c>
      <c r="BB262" s="6">
        <f t="shared" si="3496"/>
        <v>8061.4166666666979</v>
      </c>
      <c r="BD262" s="6">
        <f t="shared" ref="BD262:BF262" si="3497">BD261+(365/12)</f>
        <v>8061.4166666666979</v>
      </c>
      <c r="BF262" s="6">
        <f t="shared" si="3497"/>
        <v>8061.4166666666979</v>
      </c>
      <c r="BH262" s="6">
        <f t="shared" ref="BH262:BJ262" si="3498">BH261+(365/12)</f>
        <v>8061.4166666666979</v>
      </c>
      <c r="BJ262" s="6">
        <f t="shared" si="3498"/>
        <v>8061.4166666666979</v>
      </c>
      <c r="BK262" s="11">
        <f t="shared" si="3309"/>
        <v>47641.112350706942</v>
      </c>
      <c r="BL262" s="6">
        <f t="shared" ref="BL262:BN262" si="3499">BL261+(365/12)</f>
        <v>8061.4166666666979</v>
      </c>
      <c r="BM262" s="11">
        <f t="shared" si="3311"/>
        <v>47641.112350706942</v>
      </c>
      <c r="BN262" s="6">
        <f t="shared" si="3499"/>
        <v>8061.4166666666979</v>
      </c>
      <c r="BO262" s="11">
        <f t="shared" si="3312"/>
        <v>47641.112350706942</v>
      </c>
      <c r="BP262" s="6">
        <f t="shared" ref="BP262:BR262" si="3500">BP261+(365/12)</f>
        <v>8061.4166666666979</v>
      </c>
      <c r="BQ262" s="11">
        <f t="shared" si="3314"/>
        <v>47641.112350706942</v>
      </c>
      <c r="BR262" s="6">
        <f t="shared" si="3500"/>
        <v>8061.4166666666979</v>
      </c>
      <c r="BS262" s="11">
        <f t="shared" si="3315"/>
        <v>47641.112350706942</v>
      </c>
      <c r="BT262" s="6">
        <f t="shared" ref="BT262:BV262" si="3501">BT261+(365/12)</f>
        <v>8061.4166666666979</v>
      </c>
      <c r="BU262" s="11">
        <f t="shared" si="3317"/>
        <v>47641.112350706942</v>
      </c>
      <c r="BV262" s="6">
        <f t="shared" si="3501"/>
        <v>8061.4166666666979</v>
      </c>
      <c r="BW262" s="11">
        <f t="shared" si="3318"/>
        <v>47641.112350706942</v>
      </c>
      <c r="BX262" s="6">
        <f t="shared" si="3465"/>
        <v>8061.4166666666979</v>
      </c>
      <c r="BY262" s="11">
        <f t="shared" si="3319"/>
        <v>47641.112350706942</v>
      </c>
      <c r="BZ262" s="72">
        <f t="shared" si="3465"/>
        <v>8061.4166666666979</v>
      </c>
      <c r="CA262" s="11">
        <f t="shared" si="3320"/>
        <v>47641.112350706942</v>
      </c>
      <c r="CB262" s="4"/>
    </row>
    <row r="263" spans="1:80">
      <c r="A263" s="1" t="str">
        <f t="shared" si="2852"/>
        <v/>
      </c>
      <c r="B263" s="1">
        <f t="shared" si="2684"/>
        <v>257</v>
      </c>
      <c r="C263" s="13">
        <f t="shared" si="2699"/>
        <v>0</v>
      </c>
      <c r="D263" s="2">
        <f t="shared" si="2700"/>
        <v>0</v>
      </c>
      <c r="E263" s="15">
        <f t="shared" ref="E263:E326" si="3502">C263*(((1+intrate)^(1/12))-1)</f>
        <v>0</v>
      </c>
      <c r="F263" s="15">
        <f t="shared" si="3009"/>
        <v>0</v>
      </c>
      <c r="G263" s="21">
        <f t="shared" si="3010"/>
        <v>0</v>
      </c>
      <c r="H263" s="23">
        <f t="shared" ref="H263:H326" si="3503">IF(B263&gt;=startmon,IF(B263&lt;=endmon,IF(B263=startmon,1,IF(H262&lt;&gt;"",H262+1,0)),0),0)</f>
        <v>257</v>
      </c>
      <c r="I263" s="19">
        <f t="shared" ref="I263:I326" si="3504">IF(B263&gt;=startmon,IF(B263&lt;=endmon,IF(B263=startmon,rent,IF(INT(H262/12)-(H262/12)=0,I262*(1+rentinc),I262)),0),0)</f>
        <v>69649.064760041059</v>
      </c>
      <c r="J263" s="22">
        <f t="shared" si="2685"/>
        <v>69649.064760041059</v>
      </c>
      <c r="K263" s="21">
        <f t="shared" si="2686"/>
        <v>6161.9597017372344</v>
      </c>
      <c r="L263" s="15">
        <f t="shared" si="2701"/>
        <v>416.66666666666669</v>
      </c>
      <c r="M263" s="15">
        <f t="shared" si="2702"/>
        <v>83.333333333333329</v>
      </c>
      <c r="N263" s="16">
        <f t="shared" si="2703"/>
        <v>166.66666666666666</v>
      </c>
      <c r="O263" s="15">
        <f t="shared" si="2704"/>
        <v>83.333333333333329</v>
      </c>
      <c r="P263" s="7">
        <f t="shared" si="3011"/>
        <v>20794.719428012319</v>
      </c>
      <c r="Q263" s="15">
        <f t="shared" ref="Q263:Q326" si="3505">IF(I263=0,-(I263-(I263-P263)*IF(tax=10%,10.3%,IF(tax=20%,20.6%,IF(tax=30%,30.9%)))),(I263-(I263-P263)*IF(tax=10%,10.3%,IF(tax=20%,20.6%,IF(tax=30%,30.9%)))))</f>
        <v>54553.072052444179</v>
      </c>
      <c r="R263" s="21">
        <f t="shared" ref="R263:R326" si="3506">-(D263-G263*IF(tax=10%,10.3%,IF(tax=20%,20.6%,IF(tax=30%,30.9%)))-IF(I263=0,0,(I263-(I263-P263)*IF(tax=10%,10.3%,IF(tax=20%,20.6%,IF(tax=30%,30.9%)))))+K263+L263+M263+N263+O263)</f>
        <v>47641.112350706942</v>
      </c>
      <c r="S263" s="4"/>
      <c r="T263" s="6">
        <f t="shared" si="2705"/>
        <v>8091.8333333333649</v>
      </c>
      <c r="U263" s="10"/>
      <c r="V263" s="6">
        <f t="shared" si="2705"/>
        <v>8091.8333333333649</v>
      </c>
      <c r="X263" s="6">
        <f t="shared" si="2705"/>
        <v>8091.8333333333649</v>
      </c>
      <c r="Z263" s="6">
        <f t="shared" si="2706"/>
        <v>8091.8333333333649</v>
      </c>
      <c r="AB263" s="6">
        <f t="shared" ref="AB263:AD263" si="3507">AB262+(365/12)</f>
        <v>8091.8333333333649</v>
      </c>
      <c r="AD263" s="6">
        <f t="shared" si="3507"/>
        <v>8091.8333333333649</v>
      </c>
      <c r="AF263" s="6">
        <f t="shared" ref="AF263:AH263" si="3508">AF262+(365/12)</f>
        <v>8091.8333333333649</v>
      </c>
      <c r="AH263" s="6">
        <f t="shared" si="3508"/>
        <v>8091.8333333333649</v>
      </c>
      <c r="AJ263" s="6">
        <f t="shared" ref="AJ263:AL263" si="3509">AJ262+(365/12)</f>
        <v>8091.8333333333649</v>
      </c>
      <c r="AL263" s="6">
        <f t="shared" si="3509"/>
        <v>8091.8333333333649</v>
      </c>
      <c r="AN263" s="6">
        <f t="shared" ref="AN263:AP263" si="3510">AN262+(365/12)</f>
        <v>8091.8333333333649</v>
      </c>
      <c r="AP263" s="6">
        <f t="shared" si="3510"/>
        <v>8091.8333333333649</v>
      </c>
      <c r="AR263" s="6">
        <f t="shared" ref="AR263:AT263" si="3511">AR262+(365/12)</f>
        <v>8091.8333333333649</v>
      </c>
      <c r="AT263" s="6">
        <f t="shared" si="3511"/>
        <v>8091.8333333333649</v>
      </c>
      <c r="AV263" s="6">
        <f t="shared" ref="AV263:AX263" si="3512">AV262+(365/12)</f>
        <v>8091.8333333333649</v>
      </c>
      <c r="AX263" s="6">
        <f t="shared" si="3512"/>
        <v>8091.8333333333649</v>
      </c>
      <c r="AZ263" s="6">
        <f t="shared" ref="AZ263:BB263" si="3513">AZ262+(365/12)</f>
        <v>8091.8333333333649</v>
      </c>
      <c r="BB263" s="6">
        <f t="shared" si="3513"/>
        <v>8091.8333333333649</v>
      </c>
      <c r="BD263" s="6">
        <f t="shared" ref="BD263:BF263" si="3514">BD262+(365/12)</f>
        <v>8091.8333333333649</v>
      </c>
      <c r="BF263" s="6">
        <f t="shared" si="3514"/>
        <v>8091.8333333333649</v>
      </c>
      <c r="BH263" s="6">
        <f t="shared" ref="BH263:BJ263" si="3515">BH262+(365/12)</f>
        <v>8091.8333333333649</v>
      </c>
      <c r="BJ263" s="6">
        <f t="shared" si="3515"/>
        <v>8091.8333333333649</v>
      </c>
      <c r="BK263" s="11">
        <f t="shared" si="3309"/>
        <v>47641.112350706942</v>
      </c>
      <c r="BL263" s="6">
        <f t="shared" ref="BL263:BN263" si="3516">BL262+(365/12)</f>
        <v>8091.8333333333649</v>
      </c>
      <c r="BM263" s="11">
        <f t="shared" si="3311"/>
        <v>47641.112350706942</v>
      </c>
      <c r="BN263" s="6">
        <f t="shared" si="3516"/>
        <v>8091.8333333333649</v>
      </c>
      <c r="BO263" s="11">
        <f t="shared" si="3312"/>
        <v>47641.112350706942</v>
      </c>
      <c r="BP263" s="6">
        <f t="shared" ref="BP263:BR263" si="3517">BP262+(365/12)</f>
        <v>8091.8333333333649</v>
      </c>
      <c r="BQ263" s="11">
        <f t="shared" si="3314"/>
        <v>47641.112350706942</v>
      </c>
      <c r="BR263" s="6">
        <f t="shared" si="3517"/>
        <v>8091.8333333333649</v>
      </c>
      <c r="BS263" s="11">
        <f t="shared" si="3315"/>
        <v>47641.112350706942</v>
      </c>
      <c r="BT263" s="6">
        <f t="shared" ref="BT263:BV263" si="3518">BT262+(365/12)</f>
        <v>8091.8333333333649</v>
      </c>
      <c r="BU263" s="11">
        <f t="shared" si="3317"/>
        <v>47641.112350706942</v>
      </c>
      <c r="BV263" s="6">
        <f t="shared" si="3518"/>
        <v>8091.8333333333649</v>
      </c>
      <c r="BW263" s="11">
        <f t="shared" si="3318"/>
        <v>47641.112350706942</v>
      </c>
      <c r="BX263" s="6">
        <f t="shared" si="3465"/>
        <v>8091.8333333333649</v>
      </c>
      <c r="BY263" s="11">
        <f t="shared" si="3319"/>
        <v>47641.112350706942</v>
      </c>
      <c r="BZ263" s="72">
        <f t="shared" si="3465"/>
        <v>8091.8333333333649</v>
      </c>
      <c r="CA263" s="11">
        <f t="shared" si="3320"/>
        <v>47641.112350706942</v>
      </c>
      <c r="CB263" s="4"/>
    </row>
    <row r="264" spans="1:80">
      <c r="A264" s="1" t="str">
        <f t="shared" si="2852"/>
        <v/>
      </c>
      <c r="B264" s="1">
        <f t="shared" ref="B264:B327" si="3519">B263+1</f>
        <v>258</v>
      </c>
      <c r="C264" s="13">
        <f t="shared" si="2699"/>
        <v>0</v>
      </c>
      <c r="D264" s="2">
        <f t="shared" si="2700"/>
        <v>0</v>
      </c>
      <c r="E264" s="15">
        <f t="shared" si="3502"/>
        <v>0</v>
      </c>
      <c r="F264" s="15">
        <f t="shared" si="3009"/>
        <v>0</v>
      </c>
      <c r="G264" s="21">
        <f t="shared" si="3010"/>
        <v>0</v>
      </c>
      <c r="H264" s="23">
        <f t="shared" si="3503"/>
        <v>258</v>
      </c>
      <c r="I264" s="19">
        <f t="shared" si="3504"/>
        <v>69649.064760041059</v>
      </c>
      <c r="J264" s="22">
        <f t="shared" ref="J264:J327" si="3520">IF(A264&lt;&gt;"",J263*(1+rentinc),J263)</f>
        <v>69649.064760041059</v>
      </c>
      <c r="K264" s="21">
        <f t="shared" ref="K264:K327" si="3521">IF(A264&lt;&gt;"",K263*(1+socinc),K263)</f>
        <v>6161.9597017372344</v>
      </c>
      <c r="L264" s="15">
        <f t="shared" si="2701"/>
        <v>416.66666666666669</v>
      </c>
      <c r="M264" s="15">
        <f t="shared" si="2702"/>
        <v>83.333333333333329</v>
      </c>
      <c r="N264" s="16">
        <f t="shared" si="2703"/>
        <v>166.66666666666666</v>
      </c>
      <c r="O264" s="15">
        <f t="shared" si="2704"/>
        <v>83.333333333333329</v>
      </c>
      <c r="P264" s="7">
        <f t="shared" si="3011"/>
        <v>20794.719428012319</v>
      </c>
      <c r="Q264" s="15">
        <f t="shared" si="3505"/>
        <v>54553.072052444179</v>
      </c>
      <c r="R264" s="21">
        <f t="shared" si="3506"/>
        <v>47641.112350706942</v>
      </c>
      <c r="S264" s="4"/>
      <c r="T264" s="6">
        <f t="shared" si="2705"/>
        <v>8122.2500000000318</v>
      </c>
      <c r="U264" s="10"/>
      <c r="V264" s="6">
        <f t="shared" si="2705"/>
        <v>8122.2500000000318</v>
      </c>
      <c r="X264" s="6">
        <f t="shared" si="2705"/>
        <v>8122.2500000000318</v>
      </c>
      <c r="Z264" s="6">
        <f t="shared" si="2706"/>
        <v>8122.2500000000318</v>
      </c>
      <c r="AB264" s="6">
        <f t="shared" ref="AB264:AD264" si="3522">AB263+(365/12)</f>
        <v>8122.2500000000318</v>
      </c>
      <c r="AD264" s="6">
        <f t="shared" si="3522"/>
        <v>8122.2500000000318</v>
      </c>
      <c r="AF264" s="6">
        <f t="shared" ref="AF264:AH264" si="3523">AF263+(365/12)</f>
        <v>8122.2500000000318</v>
      </c>
      <c r="AH264" s="6">
        <f t="shared" si="3523"/>
        <v>8122.2500000000318</v>
      </c>
      <c r="AJ264" s="6">
        <f t="shared" ref="AJ264:AL264" si="3524">AJ263+(365/12)</f>
        <v>8122.2500000000318</v>
      </c>
      <c r="AL264" s="6">
        <f t="shared" si="3524"/>
        <v>8122.2500000000318</v>
      </c>
      <c r="AN264" s="6">
        <f t="shared" ref="AN264:AP264" si="3525">AN263+(365/12)</f>
        <v>8122.2500000000318</v>
      </c>
      <c r="AP264" s="6">
        <f t="shared" si="3525"/>
        <v>8122.2500000000318</v>
      </c>
      <c r="AR264" s="6">
        <f t="shared" ref="AR264:AT264" si="3526">AR263+(365/12)</f>
        <v>8122.2500000000318</v>
      </c>
      <c r="AT264" s="6">
        <f t="shared" si="3526"/>
        <v>8122.2500000000318</v>
      </c>
      <c r="AV264" s="6">
        <f t="shared" ref="AV264:AX264" si="3527">AV263+(365/12)</f>
        <v>8122.2500000000318</v>
      </c>
      <c r="AX264" s="6">
        <f t="shared" si="3527"/>
        <v>8122.2500000000318</v>
      </c>
      <c r="AZ264" s="6">
        <f t="shared" ref="AZ264:BB264" si="3528">AZ263+(365/12)</f>
        <v>8122.2500000000318</v>
      </c>
      <c r="BB264" s="6">
        <f t="shared" si="3528"/>
        <v>8122.2500000000318</v>
      </c>
      <c r="BD264" s="6">
        <f t="shared" ref="BD264:BF264" si="3529">BD263+(365/12)</f>
        <v>8122.2500000000318</v>
      </c>
      <c r="BF264" s="6">
        <f t="shared" si="3529"/>
        <v>8122.2500000000318</v>
      </c>
      <c r="BH264" s="6">
        <f t="shared" ref="BH264:BJ264" si="3530">BH263+(365/12)</f>
        <v>8122.2500000000318</v>
      </c>
      <c r="BJ264" s="6">
        <f t="shared" si="3530"/>
        <v>8122.2500000000318</v>
      </c>
      <c r="BK264" s="11">
        <f t="shared" si="3309"/>
        <v>47641.112350706942</v>
      </c>
      <c r="BL264" s="6">
        <f t="shared" ref="BL264:BN264" si="3531">BL263+(365/12)</f>
        <v>8122.2500000000318</v>
      </c>
      <c r="BM264" s="11">
        <f t="shared" si="3311"/>
        <v>47641.112350706942</v>
      </c>
      <c r="BN264" s="6">
        <f t="shared" si="3531"/>
        <v>8122.2500000000318</v>
      </c>
      <c r="BO264" s="11">
        <f t="shared" si="3312"/>
        <v>47641.112350706942</v>
      </c>
      <c r="BP264" s="6">
        <f t="shared" ref="BP264:BR264" si="3532">BP263+(365/12)</f>
        <v>8122.2500000000318</v>
      </c>
      <c r="BQ264" s="11">
        <f t="shared" si="3314"/>
        <v>47641.112350706942</v>
      </c>
      <c r="BR264" s="6">
        <f t="shared" si="3532"/>
        <v>8122.2500000000318</v>
      </c>
      <c r="BS264" s="11">
        <f t="shared" si="3315"/>
        <v>47641.112350706942</v>
      </c>
      <c r="BT264" s="6">
        <f t="shared" ref="BT264:BV264" si="3533">BT263+(365/12)</f>
        <v>8122.2500000000318</v>
      </c>
      <c r="BU264" s="11">
        <f t="shared" si="3317"/>
        <v>47641.112350706942</v>
      </c>
      <c r="BV264" s="6">
        <f t="shared" si="3533"/>
        <v>8122.2500000000318</v>
      </c>
      <c r="BW264" s="11">
        <f t="shared" si="3318"/>
        <v>47641.112350706942</v>
      </c>
      <c r="BX264" s="6">
        <f t="shared" si="3465"/>
        <v>8122.2500000000318</v>
      </c>
      <c r="BY264" s="11">
        <f t="shared" si="3319"/>
        <v>47641.112350706942</v>
      </c>
      <c r="BZ264" s="72">
        <f t="shared" si="3465"/>
        <v>8122.2500000000318</v>
      </c>
      <c r="CA264" s="11">
        <f t="shared" si="3320"/>
        <v>47641.112350706942</v>
      </c>
      <c r="CB264" s="4"/>
    </row>
    <row r="265" spans="1:80">
      <c r="A265" s="1" t="str">
        <f t="shared" si="2852"/>
        <v/>
      </c>
      <c r="B265" s="1">
        <f t="shared" si="3519"/>
        <v>259</v>
      </c>
      <c r="C265" s="13">
        <f t="shared" ref="C265:C328" si="3534">IF(C264&lt;0.0001,0,C264-F264)</f>
        <v>0</v>
      </c>
      <c r="D265" s="2">
        <f t="shared" ref="D265:D328" si="3535">IF(C265&lt;0.0001,0,D264)</f>
        <v>0</v>
      </c>
      <c r="E265" s="15">
        <f t="shared" si="3502"/>
        <v>0</v>
      </c>
      <c r="F265" s="15">
        <f t="shared" si="3009"/>
        <v>0</v>
      </c>
      <c r="G265" s="21">
        <f t="shared" si="3010"/>
        <v>0</v>
      </c>
      <c r="H265" s="23">
        <f t="shared" si="3503"/>
        <v>259</v>
      </c>
      <c r="I265" s="19">
        <f t="shared" si="3504"/>
        <v>69649.064760041059</v>
      </c>
      <c r="J265" s="22">
        <f t="shared" si="3520"/>
        <v>69649.064760041059</v>
      </c>
      <c r="K265" s="21">
        <f t="shared" si="3521"/>
        <v>6161.9597017372344</v>
      </c>
      <c r="L265" s="15">
        <f t="shared" ref="L265:L328" si="3536">L264</f>
        <v>416.66666666666669</v>
      </c>
      <c r="M265" s="15">
        <f t="shared" ref="M265:M328" si="3537">M264</f>
        <v>83.333333333333329</v>
      </c>
      <c r="N265" s="16">
        <f t="shared" ref="N265:N328" si="3538">N264</f>
        <v>166.66666666666666</v>
      </c>
      <c r="O265" s="15">
        <f t="shared" ref="O265:O328" si="3539">O264</f>
        <v>83.333333333333329</v>
      </c>
      <c r="P265" s="7">
        <f t="shared" si="3011"/>
        <v>20794.719428012319</v>
      </c>
      <c r="Q265" s="15">
        <f t="shared" si="3505"/>
        <v>54553.072052444179</v>
      </c>
      <c r="R265" s="21">
        <f t="shared" si="3506"/>
        <v>47641.112350706942</v>
      </c>
      <c r="S265" s="4"/>
      <c r="T265" s="6">
        <f t="shared" ref="T265:X328" si="3540">T264+(365/12)</f>
        <v>8152.6666666666988</v>
      </c>
      <c r="U265" s="10"/>
      <c r="V265" s="6">
        <f t="shared" si="3540"/>
        <v>8152.6666666666988</v>
      </c>
      <c r="X265" s="6">
        <f t="shared" si="3540"/>
        <v>8152.6666666666988</v>
      </c>
      <c r="Z265" s="6">
        <f t="shared" ref="Z265:Z328" si="3541">Z264+(365/12)</f>
        <v>8152.6666666666988</v>
      </c>
      <c r="AB265" s="6">
        <f t="shared" ref="AB265:AD265" si="3542">AB264+(365/12)</f>
        <v>8152.6666666666988</v>
      </c>
      <c r="AD265" s="6">
        <f t="shared" si="3542"/>
        <v>8152.6666666666988</v>
      </c>
      <c r="AF265" s="6">
        <f t="shared" ref="AF265:AH265" si="3543">AF264+(365/12)</f>
        <v>8152.6666666666988</v>
      </c>
      <c r="AH265" s="6">
        <f t="shared" si="3543"/>
        <v>8152.6666666666988</v>
      </c>
      <c r="AJ265" s="6">
        <f t="shared" ref="AJ265:AL265" si="3544">AJ264+(365/12)</f>
        <v>8152.6666666666988</v>
      </c>
      <c r="AL265" s="6">
        <f t="shared" si="3544"/>
        <v>8152.6666666666988</v>
      </c>
      <c r="AN265" s="6">
        <f t="shared" ref="AN265:AP265" si="3545">AN264+(365/12)</f>
        <v>8152.6666666666988</v>
      </c>
      <c r="AP265" s="6">
        <f t="shared" si="3545"/>
        <v>8152.6666666666988</v>
      </c>
      <c r="AR265" s="6">
        <f t="shared" ref="AR265:AT265" si="3546">AR264+(365/12)</f>
        <v>8152.6666666666988</v>
      </c>
      <c r="AT265" s="6">
        <f t="shared" si="3546"/>
        <v>8152.6666666666988</v>
      </c>
      <c r="AV265" s="6">
        <f t="shared" ref="AV265:AX265" si="3547">AV264+(365/12)</f>
        <v>8152.6666666666988</v>
      </c>
      <c r="AX265" s="6">
        <f t="shared" si="3547"/>
        <v>8152.6666666666988</v>
      </c>
      <c r="AZ265" s="6">
        <f t="shared" ref="AZ265:BB265" si="3548">AZ264+(365/12)</f>
        <v>8152.6666666666988</v>
      </c>
      <c r="BB265" s="6">
        <f t="shared" si="3548"/>
        <v>8152.6666666666988</v>
      </c>
      <c r="BD265" s="6">
        <f t="shared" ref="BD265:BF265" si="3549">BD264+(365/12)</f>
        <v>8152.6666666666988</v>
      </c>
      <c r="BF265" s="6">
        <f t="shared" si="3549"/>
        <v>8152.6666666666988</v>
      </c>
      <c r="BH265" s="6">
        <f t="shared" ref="BH265:BJ265" si="3550">BH264+(365/12)</f>
        <v>8152.6666666666988</v>
      </c>
      <c r="BJ265" s="6">
        <f t="shared" si="3550"/>
        <v>8152.6666666666988</v>
      </c>
      <c r="BK265" s="11">
        <f t="shared" si="3309"/>
        <v>47641.112350706942</v>
      </c>
      <c r="BL265" s="6">
        <f t="shared" ref="BL265:BN265" si="3551">BL264+(365/12)</f>
        <v>8152.6666666666988</v>
      </c>
      <c r="BM265" s="11">
        <f t="shared" si="3311"/>
        <v>47641.112350706942</v>
      </c>
      <c r="BN265" s="6">
        <f t="shared" si="3551"/>
        <v>8152.6666666666988</v>
      </c>
      <c r="BO265" s="11">
        <f t="shared" si="3312"/>
        <v>47641.112350706942</v>
      </c>
      <c r="BP265" s="6">
        <f t="shared" ref="BP265:BR265" si="3552">BP264+(365/12)</f>
        <v>8152.6666666666988</v>
      </c>
      <c r="BQ265" s="11">
        <f t="shared" si="3314"/>
        <v>47641.112350706942</v>
      </c>
      <c r="BR265" s="6">
        <f t="shared" si="3552"/>
        <v>8152.6666666666988</v>
      </c>
      <c r="BS265" s="11">
        <f t="shared" si="3315"/>
        <v>47641.112350706942</v>
      </c>
      <c r="BT265" s="6">
        <f t="shared" ref="BT265:BV265" si="3553">BT264+(365/12)</f>
        <v>8152.6666666666988</v>
      </c>
      <c r="BU265" s="11">
        <f t="shared" si="3317"/>
        <v>47641.112350706942</v>
      </c>
      <c r="BV265" s="6">
        <f t="shared" si="3553"/>
        <v>8152.6666666666988</v>
      </c>
      <c r="BW265" s="11">
        <f t="shared" si="3318"/>
        <v>47641.112350706942</v>
      </c>
      <c r="BX265" s="6">
        <f t="shared" si="3465"/>
        <v>8152.6666666666988</v>
      </c>
      <c r="BY265" s="11">
        <f t="shared" si="3319"/>
        <v>47641.112350706942</v>
      </c>
      <c r="BZ265" s="72">
        <f t="shared" si="3465"/>
        <v>8152.6666666666988</v>
      </c>
      <c r="CA265" s="11">
        <f t="shared" si="3320"/>
        <v>47641.112350706942</v>
      </c>
      <c r="CB265" s="4"/>
    </row>
    <row r="266" spans="1:80">
      <c r="A266" s="1" t="str">
        <f t="shared" si="2852"/>
        <v/>
      </c>
      <c r="B266" s="1">
        <f t="shared" si="3519"/>
        <v>260</v>
      </c>
      <c r="C266" s="13">
        <f t="shared" si="3534"/>
        <v>0</v>
      </c>
      <c r="D266" s="2">
        <f t="shared" si="3535"/>
        <v>0</v>
      </c>
      <c r="E266" s="15">
        <f t="shared" si="3502"/>
        <v>0</v>
      </c>
      <c r="F266" s="15">
        <f t="shared" si="3009"/>
        <v>0</v>
      </c>
      <c r="G266" s="21">
        <f t="shared" si="3010"/>
        <v>0</v>
      </c>
      <c r="H266" s="23">
        <f t="shared" si="3503"/>
        <v>260</v>
      </c>
      <c r="I266" s="19">
        <f t="shared" si="3504"/>
        <v>69649.064760041059</v>
      </c>
      <c r="J266" s="22">
        <f t="shared" si="3520"/>
        <v>69649.064760041059</v>
      </c>
      <c r="K266" s="21">
        <f t="shared" si="3521"/>
        <v>6161.9597017372344</v>
      </c>
      <c r="L266" s="15">
        <f t="shared" si="3536"/>
        <v>416.66666666666669</v>
      </c>
      <c r="M266" s="15">
        <f t="shared" si="3537"/>
        <v>83.333333333333329</v>
      </c>
      <c r="N266" s="16">
        <f t="shared" si="3538"/>
        <v>166.66666666666666</v>
      </c>
      <c r="O266" s="15">
        <f t="shared" si="3539"/>
        <v>83.333333333333329</v>
      </c>
      <c r="P266" s="7">
        <f t="shared" si="3011"/>
        <v>20794.719428012319</v>
      </c>
      <c r="Q266" s="15">
        <f t="shared" si="3505"/>
        <v>54553.072052444179</v>
      </c>
      <c r="R266" s="21">
        <f t="shared" si="3506"/>
        <v>47641.112350706942</v>
      </c>
      <c r="S266" s="4"/>
      <c r="T266" s="6">
        <f t="shared" si="3540"/>
        <v>8183.0833333333658</v>
      </c>
      <c r="U266" s="10"/>
      <c r="V266" s="6">
        <f t="shared" si="3540"/>
        <v>8183.0833333333658</v>
      </c>
      <c r="X266" s="6">
        <f t="shared" si="3540"/>
        <v>8183.0833333333658</v>
      </c>
      <c r="Z266" s="6">
        <f t="shared" si="3541"/>
        <v>8183.0833333333658</v>
      </c>
      <c r="AB266" s="6">
        <f t="shared" ref="AB266:AD266" si="3554">AB265+(365/12)</f>
        <v>8183.0833333333658</v>
      </c>
      <c r="AD266" s="6">
        <f t="shared" si="3554"/>
        <v>8183.0833333333658</v>
      </c>
      <c r="AF266" s="6">
        <f t="shared" ref="AF266:AH266" si="3555">AF265+(365/12)</f>
        <v>8183.0833333333658</v>
      </c>
      <c r="AH266" s="6">
        <f t="shared" si="3555"/>
        <v>8183.0833333333658</v>
      </c>
      <c r="AJ266" s="6">
        <f t="shared" ref="AJ266:AL266" si="3556">AJ265+(365/12)</f>
        <v>8183.0833333333658</v>
      </c>
      <c r="AL266" s="6">
        <f t="shared" si="3556"/>
        <v>8183.0833333333658</v>
      </c>
      <c r="AN266" s="6">
        <f t="shared" ref="AN266:AP266" si="3557">AN265+(365/12)</f>
        <v>8183.0833333333658</v>
      </c>
      <c r="AP266" s="6">
        <f t="shared" si="3557"/>
        <v>8183.0833333333658</v>
      </c>
      <c r="AR266" s="6">
        <f t="shared" ref="AR266:AT266" si="3558">AR265+(365/12)</f>
        <v>8183.0833333333658</v>
      </c>
      <c r="AT266" s="6">
        <f t="shared" si="3558"/>
        <v>8183.0833333333658</v>
      </c>
      <c r="AV266" s="6">
        <f t="shared" ref="AV266:AX266" si="3559">AV265+(365/12)</f>
        <v>8183.0833333333658</v>
      </c>
      <c r="AX266" s="6">
        <f t="shared" si="3559"/>
        <v>8183.0833333333658</v>
      </c>
      <c r="AZ266" s="6">
        <f t="shared" ref="AZ266:BB266" si="3560">AZ265+(365/12)</f>
        <v>8183.0833333333658</v>
      </c>
      <c r="BB266" s="6">
        <f t="shared" si="3560"/>
        <v>8183.0833333333658</v>
      </c>
      <c r="BD266" s="6">
        <f t="shared" ref="BD266:BF266" si="3561">BD265+(365/12)</f>
        <v>8183.0833333333658</v>
      </c>
      <c r="BF266" s="6">
        <f t="shared" si="3561"/>
        <v>8183.0833333333658</v>
      </c>
      <c r="BH266" s="6">
        <f t="shared" ref="BH266:BJ266" si="3562">BH265+(365/12)</f>
        <v>8183.0833333333658</v>
      </c>
      <c r="BJ266" s="6">
        <f t="shared" si="3562"/>
        <v>8183.0833333333658</v>
      </c>
      <c r="BK266" s="11">
        <f t="shared" si="3309"/>
        <v>47641.112350706942</v>
      </c>
      <c r="BL266" s="6">
        <f t="shared" ref="BL266:BN266" si="3563">BL265+(365/12)</f>
        <v>8183.0833333333658</v>
      </c>
      <c r="BM266" s="11">
        <f t="shared" si="3311"/>
        <v>47641.112350706942</v>
      </c>
      <c r="BN266" s="6">
        <f t="shared" si="3563"/>
        <v>8183.0833333333658</v>
      </c>
      <c r="BO266" s="11">
        <f t="shared" si="3312"/>
        <v>47641.112350706942</v>
      </c>
      <c r="BP266" s="6">
        <f t="shared" ref="BP266:BR266" si="3564">BP265+(365/12)</f>
        <v>8183.0833333333658</v>
      </c>
      <c r="BQ266" s="11">
        <f t="shared" si="3314"/>
        <v>47641.112350706942</v>
      </c>
      <c r="BR266" s="6">
        <f t="shared" si="3564"/>
        <v>8183.0833333333658</v>
      </c>
      <c r="BS266" s="11">
        <f t="shared" si="3315"/>
        <v>47641.112350706942</v>
      </c>
      <c r="BT266" s="6">
        <f t="shared" ref="BT266:BV266" si="3565">BT265+(365/12)</f>
        <v>8183.0833333333658</v>
      </c>
      <c r="BU266" s="11">
        <f t="shared" si="3317"/>
        <v>47641.112350706942</v>
      </c>
      <c r="BV266" s="6">
        <f t="shared" si="3565"/>
        <v>8183.0833333333658</v>
      </c>
      <c r="BW266" s="11">
        <f t="shared" si="3318"/>
        <v>47641.112350706942</v>
      </c>
      <c r="BX266" s="6">
        <f t="shared" si="3465"/>
        <v>8183.0833333333658</v>
      </c>
      <c r="BY266" s="11">
        <f t="shared" si="3319"/>
        <v>47641.112350706942</v>
      </c>
      <c r="BZ266" s="72">
        <f t="shared" si="3465"/>
        <v>8183.0833333333658</v>
      </c>
      <c r="CA266" s="11">
        <f t="shared" si="3320"/>
        <v>47641.112350706942</v>
      </c>
      <c r="CB266" s="4"/>
    </row>
    <row r="267" spans="1:80">
      <c r="A267" s="1" t="str">
        <f t="shared" si="2852"/>
        <v/>
      </c>
      <c r="B267" s="1">
        <f t="shared" si="3519"/>
        <v>261</v>
      </c>
      <c r="C267" s="13">
        <f t="shared" si="3534"/>
        <v>0</v>
      </c>
      <c r="D267" s="2">
        <f t="shared" si="3535"/>
        <v>0</v>
      </c>
      <c r="E267" s="15">
        <f t="shared" si="3502"/>
        <v>0</v>
      </c>
      <c r="F267" s="15">
        <f t="shared" si="3009"/>
        <v>0</v>
      </c>
      <c r="G267" s="21">
        <f t="shared" si="3010"/>
        <v>0</v>
      </c>
      <c r="H267" s="23">
        <f t="shared" si="3503"/>
        <v>261</v>
      </c>
      <c r="I267" s="19">
        <f t="shared" si="3504"/>
        <v>69649.064760041059</v>
      </c>
      <c r="J267" s="22">
        <f t="shared" si="3520"/>
        <v>69649.064760041059</v>
      </c>
      <c r="K267" s="21">
        <f t="shared" si="3521"/>
        <v>6161.9597017372344</v>
      </c>
      <c r="L267" s="15">
        <f t="shared" si="3536"/>
        <v>416.66666666666669</v>
      </c>
      <c r="M267" s="15">
        <f t="shared" si="3537"/>
        <v>83.333333333333329</v>
      </c>
      <c r="N267" s="16">
        <f t="shared" si="3538"/>
        <v>166.66666666666666</v>
      </c>
      <c r="O267" s="15">
        <f t="shared" si="3539"/>
        <v>83.333333333333329</v>
      </c>
      <c r="P267" s="7">
        <f t="shared" si="3011"/>
        <v>20794.719428012319</v>
      </c>
      <c r="Q267" s="15">
        <f t="shared" si="3505"/>
        <v>54553.072052444179</v>
      </c>
      <c r="R267" s="21">
        <f t="shared" si="3506"/>
        <v>47641.112350706942</v>
      </c>
      <c r="S267" s="4"/>
      <c r="T267" s="6">
        <f t="shared" si="3540"/>
        <v>8213.5000000000327</v>
      </c>
      <c r="U267" s="10"/>
      <c r="V267" s="6">
        <f t="shared" si="3540"/>
        <v>8213.5000000000327</v>
      </c>
      <c r="X267" s="6">
        <f t="shared" si="3540"/>
        <v>8213.5000000000327</v>
      </c>
      <c r="Z267" s="6">
        <f t="shared" si="3541"/>
        <v>8213.5000000000327</v>
      </c>
      <c r="AB267" s="6">
        <f t="shared" ref="AB267:AD267" si="3566">AB266+(365/12)</f>
        <v>8213.5000000000327</v>
      </c>
      <c r="AD267" s="6">
        <f t="shared" si="3566"/>
        <v>8213.5000000000327</v>
      </c>
      <c r="AF267" s="6">
        <f t="shared" ref="AF267:AH267" si="3567">AF266+(365/12)</f>
        <v>8213.5000000000327</v>
      </c>
      <c r="AH267" s="6">
        <f t="shared" si="3567"/>
        <v>8213.5000000000327</v>
      </c>
      <c r="AJ267" s="6">
        <f t="shared" ref="AJ267:AL267" si="3568">AJ266+(365/12)</f>
        <v>8213.5000000000327</v>
      </c>
      <c r="AL267" s="6">
        <f t="shared" si="3568"/>
        <v>8213.5000000000327</v>
      </c>
      <c r="AN267" s="6">
        <f t="shared" ref="AN267:AP267" si="3569">AN266+(365/12)</f>
        <v>8213.5000000000327</v>
      </c>
      <c r="AP267" s="6">
        <f t="shared" si="3569"/>
        <v>8213.5000000000327</v>
      </c>
      <c r="AR267" s="6">
        <f t="shared" ref="AR267:AT267" si="3570">AR266+(365/12)</f>
        <v>8213.5000000000327</v>
      </c>
      <c r="AT267" s="6">
        <f t="shared" si="3570"/>
        <v>8213.5000000000327</v>
      </c>
      <c r="AV267" s="6">
        <f t="shared" ref="AV267:AX267" si="3571">AV266+(365/12)</f>
        <v>8213.5000000000327</v>
      </c>
      <c r="AX267" s="6">
        <f t="shared" si="3571"/>
        <v>8213.5000000000327</v>
      </c>
      <c r="AZ267" s="6">
        <f t="shared" ref="AZ267:BB267" si="3572">AZ266+(365/12)</f>
        <v>8213.5000000000327</v>
      </c>
      <c r="BB267" s="6">
        <f t="shared" si="3572"/>
        <v>8213.5000000000327</v>
      </c>
      <c r="BD267" s="6">
        <f t="shared" ref="BD267:BF267" si="3573">BD266+(365/12)</f>
        <v>8213.5000000000327</v>
      </c>
      <c r="BF267" s="6">
        <f t="shared" si="3573"/>
        <v>8213.5000000000327</v>
      </c>
      <c r="BH267" s="6">
        <f t="shared" ref="BH267:BJ267" si="3574">BH266+(365/12)</f>
        <v>8213.5000000000327</v>
      </c>
      <c r="BJ267" s="6">
        <f t="shared" si="3574"/>
        <v>8213.5000000000327</v>
      </c>
      <c r="BK267" s="11">
        <f t="shared" si="3309"/>
        <v>47641.112350706942</v>
      </c>
      <c r="BL267" s="6">
        <f t="shared" ref="BL267:BN267" si="3575">BL266+(365/12)</f>
        <v>8213.5000000000327</v>
      </c>
      <c r="BM267" s="11">
        <f t="shared" si="3311"/>
        <v>47641.112350706942</v>
      </c>
      <c r="BN267" s="6">
        <f t="shared" si="3575"/>
        <v>8213.5000000000327</v>
      </c>
      <c r="BO267" s="11">
        <f t="shared" si="3312"/>
        <v>47641.112350706942</v>
      </c>
      <c r="BP267" s="6">
        <f t="shared" ref="BP267:BR267" si="3576">BP266+(365/12)</f>
        <v>8213.5000000000327</v>
      </c>
      <c r="BQ267" s="11">
        <f t="shared" si="3314"/>
        <v>47641.112350706942</v>
      </c>
      <c r="BR267" s="6">
        <f t="shared" si="3576"/>
        <v>8213.5000000000327</v>
      </c>
      <c r="BS267" s="11">
        <f t="shared" si="3315"/>
        <v>47641.112350706942</v>
      </c>
      <c r="BT267" s="6">
        <f t="shared" ref="BT267:BV267" si="3577">BT266+(365/12)</f>
        <v>8213.5000000000327</v>
      </c>
      <c r="BU267" s="11">
        <f t="shared" si="3317"/>
        <v>47641.112350706942</v>
      </c>
      <c r="BV267" s="6">
        <f t="shared" si="3577"/>
        <v>8213.5000000000327</v>
      </c>
      <c r="BW267" s="11">
        <f t="shared" si="3318"/>
        <v>47641.112350706942</v>
      </c>
      <c r="BX267" s="6">
        <f t="shared" si="3465"/>
        <v>8213.5000000000327</v>
      </c>
      <c r="BY267" s="11">
        <f t="shared" si="3319"/>
        <v>47641.112350706942</v>
      </c>
      <c r="BZ267" s="72">
        <f t="shared" si="3465"/>
        <v>8213.5000000000327</v>
      </c>
      <c r="CA267" s="11">
        <f t="shared" si="3320"/>
        <v>47641.112350706942</v>
      </c>
      <c r="CB267" s="4"/>
    </row>
    <row r="268" spans="1:80">
      <c r="A268" s="1" t="str">
        <f t="shared" si="2852"/>
        <v/>
      </c>
      <c r="B268" s="1">
        <f t="shared" si="3519"/>
        <v>262</v>
      </c>
      <c r="C268" s="13">
        <f t="shared" si="3534"/>
        <v>0</v>
      </c>
      <c r="D268" s="2">
        <f t="shared" si="3535"/>
        <v>0</v>
      </c>
      <c r="E268" s="15">
        <f t="shared" si="3502"/>
        <v>0</v>
      </c>
      <c r="F268" s="15">
        <f t="shared" si="3009"/>
        <v>0</v>
      </c>
      <c r="G268" s="21">
        <f t="shared" si="3010"/>
        <v>0</v>
      </c>
      <c r="H268" s="23">
        <f t="shared" si="3503"/>
        <v>262</v>
      </c>
      <c r="I268" s="19">
        <f t="shared" si="3504"/>
        <v>69649.064760041059</v>
      </c>
      <c r="J268" s="22">
        <f t="shared" si="3520"/>
        <v>69649.064760041059</v>
      </c>
      <c r="K268" s="21">
        <f t="shared" si="3521"/>
        <v>6161.9597017372344</v>
      </c>
      <c r="L268" s="15">
        <f t="shared" si="3536"/>
        <v>416.66666666666669</v>
      </c>
      <c r="M268" s="15">
        <f t="shared" si="3537"/>
        <v>83.333333333333329</v>
      </c>
      <c r="N268" s="16">
        <f t="shared" si="3538"/>
        <v>166.66666666666666</v>
      </c>
      <c r="O268" s="15">
        <f t="shared" si="3539"/>
        <v>83.333333333333329</v>
      </c>
      <c r="P268" s="7">
        <f t="shared" si="3011"/>
        <v>20794.719428012319</v>
      </c>
      <c r="Q268" s="15">
        <f t="shared" si="3505"/>
        <v>54553.072052444179</v>
      </c>
      <c r="R268" s="21">
        <f t="shared" si="3506"/>
        <v>47641.112350706942</v>
      </c>
      <c r="S268" s="4"/>
      <c r="T268" s="6">
        <f t="shared" si="3540"/>
        <v>8243.9166666666988</v>
      </c>
      <c r="U268" s="10"/>
      <c r="V268" s="6">
        <f t="shared" si="3540"/>
        <v>8243.9166666666988</v>
      </c>
      <c r="X268" s="6">
        <f t="shared" si="3540"/>
        <v>8243.9166666666988</v>
      </c>
      <c r="Z268" s="6">
        <f t="shared" si="3541"/>
        <v>8243.9166666666988</v>
      </c>
      <c r="AB268" s="6">
        <f t="shared" ref="AB268:AD268" si="3578">AB267+(365/12)</f>
        <v>8243.9166666666988</v>
      </c>
      <c r="AD268" s="6">
        <f t="shared" si="3578"/>
        <v>8243.9166666666988</v>
      </c>
      <c r="AF268" s="6">
        <f t="shared" ref="AF268:AH268" si="3579">AF267+(365/12)</f>
        <v>8243.9166666666988</v>
      </c>
      <c r="AH268" s="6">
        <f t="shared" si="3579"/>
        <v>8243.9166666666988</v>
      </c>
      <c r="AJ268" s="6">
        <f t="shared" ref="AJ268:AL268" si="3580">AJ267+(365/12)</f>
        <v>8243.9166666666988</v>
      </c>
      <c r="AL268" s="6">
        <f t="shared" si="3580"/>
        <v>8243.9166666666988</v>
      </c>
      <c r="AN268" s="6">
        <f t="shared" ref="AN268:AP268" si="3581">AN267+(365/12)</f>
        <v>8243.9166666666988</v>
      </c>
      <c r="AP268" s="6">
        <f t="shared" si="3581"/>
        <v>8243.9166666666988</v>
      </c>
      <c r="AR268" s="6">
        <f t="shared" ref="AR268:AT268" si="3582">AR267+(365/12)</f>
        <v>8243.9166666666988</v>
      </c>
      <c r="AT268" s="6">
        <f t="shared" si="3582"/>
        <v>8243.9166666666988</v>
      </c>
      <c r="AV268" s="6">
        <f t="shared" ref="AV268:AX268" si="3583">AV267+(365/12)</f>
        <v>8243.9166666666988</v>
      </c>
      <c r="AX268" s="6">
        <f t="shared" si="3583"/>
        <v>8243.9166666666988</v>
      </c>
      <c r="AZ268" s="6">
        <f t="shared" ref="AZ268:BB268" si="3584">AZ267+(365/12)</f>
        <v>8243.9166666666988</v>
      </c>
      <c r="BB268" s="6">
        <f t="shared" si="3584"/>
        <v>8243.9166666666988</v>
      </c>
      <c r="BD268" s="6">
        <f t="shared" ref="BD268:BF268" si="3585">BD267+(365/12)</f>
        <v>8243.9166666666988</v>
      </c>
      <c r="BF268" s="6">
        <f t="shared" si="3585"/>
        <v>8243.9166666666988</v>
      </c>
      <c r="BH268" s="6">
        <f t="shared" ref="BH268:BJ268" si="3586">BH267+(365/12)</f>
        <v>8243.9166666666988</v>
      </c>
      <c r="BJ268" s="6">
        <f t="shared" si="3586"/>
        <v>8243.9166666666988</v>
      </c>
      <c r="BK268" s="11">
        <f t="shared" si="3309"/>
        <v>47641.112350706942</v>
      </c>
      <c r="BL268" s="6">
        <f t="shared" ref="BL268:BN268" si="3587">BL267+(365/12)</f>
        <v>8243.9166666666988</v>
      </c>
      <c r="BM268" s="11">
        <f t="shared" si="3311"/>
        <v>47641.112350706942</v>
      </c>
      <c r="BN268" s="6">
        <f t="shared" si="3587"/>
        <v>8243.9166666666988</v>
      </c>
      <c r="BO268" s="11">
        <f t="shared" si="3312"/>
        <v>47641.112350706942</v>
      </c>
      <c r="BP268" s="6">
        <f t="shared" ref="BP268:BR268" si="3588">BP267+(365/12)</f>
        <v>8243.9166666666988</v>
      </c>
      <c r="BQ268" s="11">
        <f t="shared" si="3314"/>
        <v>47641.112350706942</v>
      </c>
      <c r="BR268" s="6">
        <f t="shared" si="3588"/>
        <v>8243.9166666666988</v>
      </c>
      <c r="BS268" s="11">
        <f t="shared" si="3315"/>
        <v>47641.112350706942</v>
      </c>
      <c r="BT268" s="6">
        <f t="shared" ref="BT268:BV268" si="3589">BT267+(365/12)</f>
        <v>8243.9166666666988</v>
      </c>
      <c r="BU268" s="11">
        <f t="shared" si="3317"/>
        <v>47641.112350706942</v>
      </c>
      <c r="BV268" s="6">
        <f t="shared" si="3589"/>
        <v>8243.9166666666988</v>
      </c>
      <c r="BW268" s="11">
        <f t="shared" si="3318"/>
        <v>47641.112350706942</v>
      </c>
      <c r="BX268" s="6">
        <f t="shared" si="3465"/>
        <v>8243.9166666666988</v>
      </c>
      <c r="BY268" s="11">
        <f t="shared" si="3319"/>
        <v>47641.112350706942</v>
      </c>
      <c r="BZ268" s="72">
        <f t="shared" si="3465"/>
        <v>8243.9166666666988</v>
      </c>
      <c r="CA268" s="11">
        <f t="shared" si="3320"/>
        <v>47641.112350706942</v>
      </c>
      <c r="CB268" s="4"/>
    </row>
    <row r="269" spans="1:80">
      <c r="A269" s="1" t="str">
        <f t="shared" si="2852"/>
        <v/>
      </c>
      <c r="B269" s="1">
        <f t="shared" si="3519"/>
        <v>263</v>
      </c>
      <c r="C269" s="13">
        <f t="shared" si="3534"/>
        <v>0</v>
      </c>
      <c r="D269" s="2">
        <f t="shared" si="3535"/>
        <v>0</v>
      </c>
      <c r="E269" s="15">
        <f t="shared" si="3502"/>
        <v>0</v>
      </c>
      <c r="F269" s="15">
        <f t="shared" si="3009"/>
        <v>0</v>
      </c>
      <c r="G269" s="21">
        <f t="shared" si="3010"/>
        <v>0</v>
      </c>
      <c r="H269" s="23">
        <f t="shared" si="3503"/>
        <v>263</v>
      </c>
      <c r="I269" s="19">
        <f t="shared" si="3504"/>
        <v>69649.064760041059</v>
      </c>
      <c r="J269" s="22">
        <f t="shared" si="3520"/>
        <v>69649.064760041059</v>
      </c>
      <c r="K269" s="21">
        <f t="shared" si="3521"/>
        <v>6161.9597017372344</v>
      </c>
      <c r="L269" s="15">
        <f t="shared" si="3536"/>
        <v>416.66666666666669</v>
      </c>
      <c r="M269" s="15">
        <f t="shared" si="3537"/>
        <v>83.333333333333329</v>
      </c>
      <c r="N269" s="16">
        <f t="shared" si="3538"/>
        <v>166.66666666666666</v>
      </c>
      <c r="O269" s="15">
        <f t="shared" si="3539"/>
        <v>83.333333333333329</v>
      </c>
      <c r="P269" s="7">
        <f t="shared" si="3011"/>
        <v>20794.719428012319</v>
      </c>
      <c r="Q269" s="15">
        <f t="shared" si="3505"/>
        <v>54553.072052444179</v>
      </c>
      <c r="R269" s="21">
        <f t="shared" si="3506"/>
        <v>47641.112350706942</v>
      </c>
      <c r="S269" s="4"/>
      <c r="T269" s="6">
        <f t="shared" si="3540"/>
        <v>8274.3333333333649</v>
      </c>
      <c r="U269" s="10"/>
      <c r="V269" s="6">
        <f t="shared" si="3540"/>
        <v>8274.3333333333649</v>
      </c>
      <c r="X269" s="6">
        <f t="shared" si="3540"/>
        <v>8274.3333333333649</v>
      </c>
      <c r="Z269" s="6">
        <f t="shared" si="3541"/>
        <v>8274.3333333333649</v>
      </c>
      <c r="AB269" s="6">
        <f t="shared" ref="AB269:AD269" si="3590">AB268+(365/12)</f>
        <v>8274.3333333333649</v>
      </c>
      <c r="AD269" s="6">
        <f t="shared" si="3590"/>
        <v>8274.3333333333649</v>
      </c>
      <c r="AF269" s="6">
        <f t="shared" ref="AF269:AH269" si="3591">AF268+(365/12)</f>
        <v>8274.3333333333649</v>
      </c>
      <c r="AH269" s="6">
        <f t="shared" si="3591"/>
        <v>8274.3333333333649</v>
      </c>
      <c r="AJ269" s="6">
        <f t="shared" ref="AJ269:AL269" si="3592">AJ268+(365/12)</f>
        <v>8274.3333333333649</v>
      </c>
      <c r="AL269" s="6">
        <f t="shared" si="3592"/>
        <v>8274.3333333333649</v>
      </c>
      <c r="AN269" s="6">
        <f t="shared" ref="AN269:AP269" si="3593">AN268+(365/12)</f>
        <v>8274.3333333333649</v>
      </c>
      <c r="AP269" s="6">
        <f t="shared" si="3593"/>
        <v>8274.3333333333649</v>
      </c>
      <c r="AR269" s="6">
        <f t="shared" ref="AR269:AT269" si="3594">AR268+(365/12)</f>
        <v>8274.3333333333649</v>
      </c>
      <c r="AT269" s="6">
        <f t="shared" si="3594"/>
        <v>8274.3333333333649</v>
      </c>
      <c r="AV269" s="6">
        <f t="shared" ref="AV269:AX269" si="3595">AV268+(365/12)</f>
        <v>8274.3333333333649</v>
      </c>
      <c r="AX269" s="6">
        <f t="shared" si="3595"/>
        <v>8274.3333333333649</v>
      </c>
      <c r="AZ269" s="6">
        <f t="shared" ref="AZ269:BB269" si="3596">AZ268+(365/12)</f>
        <v>8274.3333333333649</v>
      </c>
      <c r="BB269" s="6">
        <f t="shared" si="3596"/>
        <v>8274.3333333333649</v>
      </c>
      <c r="BD269" s="6">
        <f t="shared" ref="BD269:BF269" si="3597">BD268+(365/12)</f>
        <v>8274.3333333333649</v>
      </c>
      <c r="BF269" s="6">
        <f t="shared" si="3597"/>
        <v>8274.3333333333649</v>
      </c>
      <c r="BH269" s="6">
        <f t="shared" ref="BH269:BJ269" si="3598">BH268+(365/12)</f>
        <v>8274.3333333333649</v>
      </c>
      <c r="BJ269" s="6">
        <f t="shared" si="3598"/>
        <v>8274.3333333333649</v>
      </c>
      <c r="BK269" s="11">
        <f t="shared" si="3309"/>
        <v>47641.112350706942</v>
      </c>
      <c r="BL269" s="6">
        <f t="shared" ref="BL269:BN269" si="3599">BL268+(365/12)</f>
        <v>8274.3333333333649</v>
      </c>
      <c r="BM269" s="11">
        <f t="shared" si="3311"/>
        <v>47641.112350706942</v>
      </c>
      <c r="BN269" s="6">
        <f t="shared" si="3599"/>
        <v>8274.3333333333649</v>
      </c>
      <c r="BO269" s="11">
        <f t="shared" si="3312"/>
        <v>47641.112350706942</v>
      </c>
      <c r="BP269" s="6">
        <f t="shared" ref="BP269:BR269" si="3600">BP268+(365/12)</f>
        <v>8274.3333333333649</v>
      </c>
      <c r="BQ269" s="11">
        <f t="shared" si="3314"/>
        <v>47641.112350706942</v>
      </c>
      <c r="BR269" s="6">
        <f t="shared" si="3600"/>
        <v>8274.3333333333649</v>
      </c>
      <c r="BS269" s="11">
        <f t="shared" si="3315"/>
        <v>47641.112350706942</v>
      </c>
      <c r="BT269" s="6">
        <f t="shared" ref="BT269:BV269" si="3601">BT268+(365/12)</f>
        <v>8274.3333333333649</v>
      </c>
      <c r="BU269" s="11">
        <f t="shared" si="3317"/>
        <v>47641.112350706942</v>
      </c>
      <c r="BV269" s="6">
        <f t="shared" si="3601"/>
        <v>8274.3333333333649</v>
      </c>
      <c r="BW269" s="11">
        <f t="shared" si="3318"/>
        <v>47641.112350706942</v>
      </c>
      <c r="BX269" s="6">
        <f t="shared" si="3465"/>
        <v>8274.3333333333649</v>
      </c>
      <c r="BY269" s="11">
        <f t="shared" si="3319"/>
        <v>47641.112350706942</v>
      </c>
      <c r="BZ269" s="72">
        <f t="shared" si="3465"/>
        <v>8274.3333333333649</v>
      </c>
      <c r="CA269" s="11">
        <f t="shared" si="3320"/>
        <v>47641.112350706942</v>
      </c>
      <c r="CB269" s="4"/>
    </row>
    <row r="270" spans="1:80">
      <c r="A270" s="1" t="str">
        <f t="shared" si="2852"/>
        <v/>
      </c>
      <c r="B270" s="1">
        <f t="shared" si="3519"/>
        <v>264</v>
      </c>
      <c r="C270" s="13">
        <f t="shared" si="3534"/>
        <v>0</v>
      </c>
      <c r="D270" s="2">
        <f t="shared" si="3535"/>
        <v>0</v>
      </c>
      <c r="E270" s="15">
        <f t="shared" si="3502"/>
        <v>0</v>
      </c>
      <c r="F270" s="15">
        <f t="shared" si="3009"/>
        <v>0</v>
      </c>
      <c r="G270" s="21">
        <f t="shared" si="3010"/>
        <v>0</v>
      </c>
      <c r="H270" s="23">
        <f t="shared" si="3503"/>
        <v>264</v>
      </c>
      <c r="I270" s="19">
        <f t="shared" si="3504"/>
        <v>69649.064760041059</v>
      </c>
      <c r="J270" s="22">
        <f t="shared" si="3520"/>
        <v>69649.064760041059</v>
      </c>
      <c r="K270" s="21">
        <f t="shared" si="3521"/>
        <v>6161.9597017372344</v>
      </c>
      <c r="L270" s="15">
        <f t="shared" si="3536"/>
        <v>416.66666666666669</v>
      </c>
      <c r="M270" s="15">
        <f t="shared" si="3537"/>
        <v>83.333333333333329</v>
      </c>
      <c r="N270" s="16">
        <f t="shared" si="3538"/>
        <v>166.66666666666666</v>
      </c>
      <c r="O270" s="15">
        <f t="shared" si="3539"/>
        <v>83.333333333333329</v>
      </c>
      <c r="P270" s="7">
        <f t="shared" si="3011"/>
        <v>20794.719428012319</v>
      </c>
      <c r="Q270" s="15">
        <f t="shared" si="3505"/>
        <v>54553.072052444179</v>
      </c>
      <c r="R270" s="21">
        <f t="shared" si="3506"/>
        <v>47641.112350706942</v>
      </c>
      <c r="S270" s="4"/>
      <c r="T270" s="6">
        <f t="shared" si="3540"/>
        <v>8304.7500000000309</v>
      </c>
      <c r="U270" s="10"/>
      <c r="V270" s="6">
        <f t="shared" si="3540"/>
        <v>8304.7500000000309</v>
      </c>
      <c r="X270" s="6">
        <f t="shared" si="3540"/>
        <v>8304.7500000000309</v>
      </c>
      <c r="Z270" s="6">
        <f t="shared" si="3541"/>
        <v>8304.7500000000309</v>
      </c>
      <c r="AB270" s="6">
        <f t="shared" ref="AB270:AD270" si="3602">AB269+(365/12)</f>
        <v>8304.7500000000309</v>
      </c>
      <c r="AD270" s="6">
        <f t="shared" si="3602"/>
        <v>8304.7500000000309</v>
      </c>
      <c r="AF270" s="6">
        <f t="shared" ref="AF270:AH270" si="3603">AF269+(365/12)</f>
        <v>8304.7500000000309</v>
      </c>
      <c r="AH270" s="6">
        <f t="shared" si="3603"/>
        <v>8304.7500000000309</v>
      </c>
      <c r="AJ270" s="6">
        <f t="shared" ref="AJ270:AL270" si="3604">AJ269+(365/12)</f>
        <v>8304.7500000000309</v>
      </c>
      <c r="AL270" s="6">
        <f t="shared" si="3604"/>
        <v>8304.7500000000309</v>
      </c>
      <c r="AN270" s="6">
        <f t="shared" ref="AN270:AP270" si="3605">AN269+(365/12)</f>
        <v>8304.7500000000309</v>
      </c>
      <c r="AP270" s="6">
        <f t="shared" si="3605"/>
        <v>8304.7500000000309</v>
      </c>
      <c r="AR270" s="6">
        <f t="shared" ref="AR270:AT270" si="3606">AR269+(365/12)</f>
        <v>8304.7500000000309</v>
      </c>
      <c r="AT270" s="6">
        <f t="shared" si="3606"/>
        <v>8304.7500000000309</v>
      </c>
      <c r="AV270" s="6">
        <f t="shared" ref="AV270:AX270" si="3607">AV269+(365/12)</f>
        <v>8304.7500000000309</v>
      </c>
      <c r="AX270" s="6">
        <f t="shared" si="3607"/>
        <v>8304.7500000000309</v>
      </c>
      <c r="AZ270" s="6">
        <f t="shared" ref="AZ270:BB270" si="3608">AZ269+(365/12)</f>
        <v>8304.7500000000309</v>
      </c>
      <c r="BB270" s="6">
        <f t="shared" si="3608"/>
        <v>8304.7500000000309</v>
      </c>
      <c r="BD270" s="6">
        <f t="shared" ref="BD270:BF270" si="3609">BD269+(365/12)</f>
        <v>8304.7500000000309</v>
      </c>
      <c r="BF270" s="6">
        <f t="shared" si="3609"/>
        <v>8304.7500000000309</v>
      </c>
      <c r="BH270" s="6">
        <f t="shared" ref="BH270:BJ270" si="3610">BH269+(365/12)</f>
        <v>8304.7500000000309</v>
      </c>
      <c r="BJ270" s="6">
        <f t="shared" si="3610"/>
        <v>8304.7500000000309</v>
      </c>
      <c r="BK270" s="11">
        <f t="shared" si="3309"/>
        <v>47641.112350706942</v>
      </c>
      <c r="BL270" s="6">
        <f t="shared" ref="BL270:BN270" si="3611">BL269+(365/12)</f>
        <v>8304.7500000000309</v>
      </c>
      <c r="BM270" s="11">
        <f t="shared" si="3311"/>
        <v>47641.112350706942</v>
      </c>
      <c r="BN270" s="6">
        <f t="shared" si="3611"/>
        <v>8304.7500000000309</v>
      </c>
      <c r="BO270" s="11">
        <f t="shared" si="3312"/>
        <v>47641.112350706942</v>
      </c>
      <c r="BP270" s="6">
        <f t="shared" ref="BP270:BR270" si="3612">BP269+(365/12)</f>
        <v>8304.7500000000309</v>
      </c>
      <c r="BQ270" s="11">
        <f t="shared" si="3314"/>
        <v>47641.112350706942</v>
      </c>
      <c r="BR270" s="6">
        <f t="shared" si="3612"/>
        <v>8304.7500000000309</v>
      </c>
      <c r="BS270" s="11">
        <f t="shared" si="3315"/>
        <v>47641.112350706942</v>
      </c>
      <c r="BT270" s="6">
        <f t="shared" ref="BT270:BV270" si="3613">BT269+(365/12)</f>
        <v>8304.7500000000309</v>
      </c>
      <c r="BU270" s="11">
        <f t="shared" si="3317"/>
        <v>47641.112350706942</v>
      </c>
      <c r="BV270" s="6">
        <f t="shared" si="3613"/>
        <v>8304.7500000000309</v>
      </c>
      <c r="BW270" s="11">
        <f t="shared" si="3318"/>
        <v>47641.112350706942</v>
      </c>
      <c r="BX270" s="6">
        <f t="shared" si="3465"/>
        <v>8304.7500000000309</v>
      </c>
      <c r="BY270" s="11">
        <f t="shared" si="3319"/>
        <v>47641.112350706942</v>
      </c>
      <c r="BZ270" s="72">
        <f t="shared" si="3465"/>
        <v>8304.7500000000309</v>
      </c>
      <c r="CA270" s="11">
        <f t="shared" si="3320"/>
        <v>47641.112350706942</v>
      </c>
      <c r="CB270" s="4"/>
    </row>
    <row r="271" spans="1:80">
      <c r="A271" s="18">
        <f t="shared" si="2852"/>
        <v>23</v>
      </c>
      <c r="B271" s="18">
        <f t="shared" si="3519"/>
        <v>265</v>
      </c>
      <c r="C271" s="19">
        <f t="shared" si="3534"/>
        <v>0</v>
      </c>
      <c r="D271" s="22">
        <f t="shared" si="3535"/>
        <v>0</v>
      </c>
      <c r="E271" s="22">
        <f t="shared" si="3502"/>
        <v>0</v>
      </c>
      <c r="F271" s="22">
        <f t="shared" si="3009"/>
        <v>0</v>
      </c>
      <c r="G271" s="23">
        <f t="shared" si="3010"/>
        <v>0</v>
      </c>
      <c r="H271" s="23">
        <f t="shared" si="3503"/>
        <v>265</v>
      </c>
      <c r="I271" s="19">
        <f t="shared" si="3504"/>
        <v>73131.517998043113</v>
      </c>
      <c r="J271" s="22">
        <f t="shared" si="3520"/>
        <v>73131.517998043113</v>
      </c>
      <c r="K271" s="23">
        <f t="shared" si="3521"/>
        <v>6223.5792987546065</v>
      </c>
      <c r="L271" s="22">
        <f t="shared" si="3536"/>
        <v>416.66666666666669</v>
      </c>
      <c r="M271" s="22">
        <f t="shared" si="3537"/>
        <v>83.333333333333329</v>
      </c>
      <c r="N271" s="19">
        <f t="shared" si="3538"/>
        <v>166.66666666666666</v>
      </c>
      <c r="O271" s="22">
        <f t="shared" si="3539"/>
        <v>83.333333333333329</v>
      </c>
      <c r="P271" s="18">
        <f t="shared" si="3011"/>
        <v>21839.455399412935</v>
      </c>
      <c r="Q271" s="22">
        <f t="shared" si="3505"/>
        <v>57282.270655066386</v>
      </c>
      <c r="R271" s="23">
        <f t="shared" si="3506"/>
        <v>50308.691356311778</v>
      </c>
      <c r="S271" s="4"/>
      <c r="T271" s="6">
        <f t="shared" si="3540"/>
        <v>8335.166666666697</v>
      </c>
      <c r="U271" s="20"/>
      <c r="V271" s="6">
        <f t="shared" si="3540"/>
        <v>8335.166666666697</v>
      </c>
      <c r="W271" s="20"/>
      <c r="X271" s="6">
        <f t="shared" si="3540"/>
        <v>8335.166666666697</v>
      </c>
      <c r="Y271" s="20"/>
      <c r="Z271" s="6">
        <f t="shared" si="3541"/>
        <v>8335.166666666697</v>
      </c>
      <c r="AA271" s="20"/>
      <c r="AB271" s="6">
        <f t="shared" ref="AB271:AD271" si="3614">AB270+(365/12)</f>
        <v>8335.166666666697</v>
      </c>
      <c r="AC271" s="20"/>
      <c r="AD271" s="6">
        <f t="shared" si="3614"/>
        <v>8335.166666666697</v>
      </c>
      <c r="AE271" s="20"/>
      <c r="AF271" s="6">
        <f t="shared" ref="AF271:AH271" si="3615">AF270+(365/12)</f>
        <v>8335.166666666697</v>
      </c>
      <c r="AG271" s="20"/>
      <c r="AH271" s="6">
        <f t="shared" si="3615"/>
        <v>8335.166666666697</v>
      </c>
      <c r="AI271" s="20"/>
      <c r="AJ271" s="6">
        <f t="shared" ref="AJ271:AL271" si="3616">AJ270+(365/12)</f>
        <v>8335.166666666697</v>
      </c>
      <c r="AK271" s="20"/>
      <c r="AL271" s="6">
        <f t="shared" si="3616"/>
        <v>8335.166666666697</v>
      </c>
      <c r="AM271" s="20"/>
      <c r="AN271" s="6">
        <f t="shared" ref="AN271:AP271" si="3617">AN270+(365/12)</f>
        <v>8335.166666666697</v>
      </c>
      <c r="AO271" s="20"/>
      <c r="AP271" s="6">
        <f t="shared" si="3617"/>
        <v>8335.166666666697</v>
      </c>
      <c r="AQ271" s="20"/>
      <c r="AR271" s="6">
        <f t="shared" ref="AR271:AT271" si="3618">AR270+(365/12)</f>
        <v>8335.166666666697</v>
      </c>
      <c r="AS271" s="20"/>
      <c r="AT271" s="6">
        <f t="shared" si="3618"/>
        <v>8335.166666666697</v>
      </c>
      <c r="AU271" s="20"/>
      <c r="AV271" s="6">
        <f t="shared" ref="AV271:AX271" si="3619">AV270+(365/12)</f>
        <v>8335.166666666697</v>
      </c>
      <c r="AW271" s="20"/>
      <c r="AX271" s="6">
        <f t="shared" si="3619"/>
        <v>8335.166666666697</v>
      </c>
      <c r="AY271" s="20"/>
      <c r="AZ271" s="6">
        <f t="shared" ref="AZ271:BB271" si="3620">AZ270+(365/12)</f>
        <v>8335.166666666697</v>
      </c>
      <c r="BA271" s="20"/>
      <c r="BB271" s="6">
        <f t="shared" si="3620"/>
        <v>8335.166666666697</v>
      </c>
      <c r="BC271" s="20"/>
      <c r="BD271" s="6">
        <f t="shared" ref="BD271:BF271" si="3621">BD270+(365/12)</f>
        <v>8335.166666666697</v>
      </c>
      <c r="BE271" s="20"/>
      <c r="BF271" s="6">
        <f t="shared" si="3621"/>
        <v>8335.166666666697</v>
      </c>
      <c r="BG271" s="20"/>
      <c r="BH271" s="6">
        <f t="shared" ref="BH271:BJ271" si="3622">BH270+(365/12)</f>
        <v>8335.166666666697</v>
      </c>
      <c r="BI271" s="20"/>
      <c r="BJ271" s="6">
        <f t="shared" si="3622"/>
        <v>8335.166666666697</v>
      </c>
      <c r="BK271" s="20">
        <f>value*(1+appr)^(A271-1)-C271-IF((A271-1)&lt;=penaltyy,sqft*pamt,0)</f>
        <v>40701374.693419948</v>
      </c>
      <c r="BL271" s="6">
        <f t="shared" ref="BL271:BN271" si="3623">BL270+(365/12)</f>
        <v>8335.166666666697</v>
      </c>
      <c r="BM271" s="20">
        <f t="shared" ref="BM271:BM282" si="3624">R271</f>
        <v>50308.691356311778</v>
      </c>
      <c r="BN271" s="6">
        <f t="shared" si="3623"/>
        <v>8335.166666666697</v>
      </c>
      <c r="BO271" s="20">
        <f t="shared" ref="BO271:BO282" si="3625">R271</f>
        <v>50308.691356311778</v>
      </c>
      <c r="BP271" s="6">
        <f t="shared" ref="BP271:BR271" si="3626">BP270+(365/12)</f>
        <v>8335.166666666697</v>
      </c>
      <c r="BQ271" s="20">
        <f t="shared" ref="BQ271:BQ282" si="3627">R271</f>
        <v>50308.691356311778</v>
      </c>
      <c r="BR271" s="6">
        <f t="shared" si="3626"/>
        <v>8335.166666666697</v>
      </c>
      <c r="BS271" s="20">
        <f t="shared" ref="BS271:BS282" si="3628">R271</f>
        <v>50308.691356311778</v>
      </c>
      <c r="BT271" s="6">
        <f t="shared" ref="BT271:BV271" si="3629">BT270+(365/12)</f>
        <v>8335.166666666697</v>
      </c>
      <c r="BU271" s="20">
        <f t="shared" ref="BU271:BU282" si="3630">R271</f>
        <v>50308.691356311778</v>
      </c>
      <c r="BV271" s="6">
        <f t="shared" si="3629"/>
        <v>8335.166666666697</v>
      </c>
      <c r="BW271" s="20">
        <f t="shared" ref="BW271:BW282" si="3631">R271</f>
        <v>50308.691356311778</v>
      </c>
      <c r="BX271" s="6">
        <f t="shared" si="3465"/>
        <v>8335.166666666697</v>
      </c>
      <c r="BY271" s="20">
        <f t="shared" ref="BY271:BY282" si="3632">R271</f>
        <v>50308.691356311778</v>
      </c>
      <c r="BZ271" s="72">
        <f t="shared" si="3465"/>
        <v>8335.166666666697</v>
      </c>
      <c r="CA271" s="20">
        <f t="shared" ref="CA271:CA282" si="3633">R271</f>
        <v>50308.691356311778</v>
      </c>
      <c r="CB271" s="4"/>
    </row>
    <row r="272" spans="1:80">
      <c r="A272" s="1" t="str">
        <f t="shared" si="2852"/>
        <v/>
      </c>
      <c r="B272" s="1">
        <f t="shared" si="3519"/>
        <v>266</v>
      </c>
      <c r="C272" s="13">
        <f t="shared" si="3534"/>
        <v>0</v>
      </c>
      <c r="D272" s="2">
        <f t="shared" si="3535"/>
        <v>0</v>
      </c>
      <c r="E272" s="15">
        <f t="shared" si="3502"/>
        <v>0</v>
      </c>
      <c r="F272" s="15">
        <f t="shared" si="3009"/>
        <v>0</v>
      </c>
      <c r="G272" s="21">
        <f t="shared" si="3010"/>
        <v>0</v>
      </c>
      <c r="H272" s="23">
        <f t="shared" si="3503"/>
        <v>266</v>
      </c>
      <c r="I272" s="19">
        <f t="shared" si="3504"/>
        <v>73131.517998043113</v>
      </c>
      <c r="J272" s="22">
        <f t="shared" si="3520"/>
        <v>73131.517998043113</v>
      </c>
      <c r="K272" s="21">
        <f t="shared" si="3521"/>
        <v>6223.5792987546065</v>
      </c>
      <c r="L272" s="15">
        <f t="shared" si="3536"/>
        <v>416.66666666666669</v>
      </c>
      <c r="M272" s="15">
        <f t="shared" si="3537"/>
        <v>83.333333333333329</v>
      </c>
      <c r="N272" s="16">
        <f t="shared" si="3538"/>
        <v>166.66666666666666</v>
      </c>
      <c r="O272" s="15">
        <f t="shared" si="3539"/>
        <v>83.333333333333329</v>
      </c>
      <c r="P272" s="7">
        <f t="shared" si="3011"/>
        <v>21839.455399412935</v>
      </c>
      <c r="Q272" s="15">
        <f t="shared" si="3505"/>
        <v>57282.270655066386</v>
      </c>
      <c r="R272" s="21">
        <f t="shared" si="3506"/>
        <v>50308.691356311778</v>
      </c>
      <c r="S272" s="4"/>
      <c r="T272" s="6">
        <f t="shared" si="3540"/>
        <v>8365.583333333363</v>
      </c>
      <c r="U272" s="10"/>
      <c r="V272" s="6">
        <f t="shared" si="3540"/>
        <v>8365.583333333363</v>
      </c>
      <c r="X272" s="6">
        <f t="shared" si="3540"/>
        <v>8365.583333333363</v>
      </c>
      <c r="Z272" s="6">
        <f t="shared" si="3541"/>
        <v>8365.583333333363</v>
      </c>
      <c r="AB272" s="6">
        <f t="shared" ref="AB272:AD272" si="3634">AB271+(365/12)</f>
        <v>8365.583333333363</v>
      </c>
      <c r="AD272" s="6">
        <f t="shared" si="3634"/>
        <v>8365.583333333363</v>
      </c>
      <c r="AF272" s="6">
        <f t="shared" ref="AF272:AH272" si="3635">AF271+(365/12)</f>
        <v>8365.583333333363</v>
      </c>
      <c r="AH272" s="6">
        <f t="shared" si="3635"/>
        <v>8365.583333333363</v>
      </c>
      <c r="AJ272" s="6">
        <f t="shared" ref="AJ272:AL272" si="3636">AJ271+(365/12)</f>
        <v>8365.583333333363</v>
      </c>
      <c r="AL272" s="6">
        <f t="shared" si="3636"/>
        <v>8365.583333333363</v>
      </c>
      <c r="AN272" s="6">
        <f t="shared" ref="AN272:AP272" si="3637">AN271+(365/12)</f>
        <v>8365.583333333363</v>
      </c>
      <c r="AP272" s="6">
        <f t="shared" si="3637"/>
        <v>8365.583333333363</v>
      </c>
      <c r="AR272" s="6">
        <f t="shared" ref="AR272:AT272" si="3638">AR271+(365/12)</f>
        <v>8365.583333333363</v>
      </c>
      <c r="AT272" s="6">
        <f t="shared" si="3638"/>
        <v>8365.583333333363</v>
      </c>
      <c r="AV272" s="6">
        <f t="shared" ref="AV272:AX272" si="3639">AV271+(365/12)</f>
        <v>8365.583333333363</v>
      </c>
      <c r="AX272" s="6">
        <f t="shared" si="3639"/>
        <v>8365.583333333363</v>
      </c>
      <c r="AZ272" s="6">
        <f t="shared" ref="AZ272:BB272" si="3640">AZ271+(365/12)</f>
        <v>8365.583333333363</v>
      </c>
      <c r="BB272" s="6">
        <f t="shared" si="3640"/>
        <v>8365.583333333363</v>
      </c>
      <c r="BD272" s="6">
        <f t="shared" ref="BD272:BF272" si="3641">BD271+(365/12)</f>
        <v>8365.583333333363</v>
      </c>
      <c r="BF272" s="6">
        <f t="shared" si="3641"/>
        <v>8365.583333333363</v>
      </c>
      <c r="BH272" s="6">
        <f t="shared" ref="BH272:BJ272" si="3642">BH271+(365/12)</f>
        <v>8365.583333333363</v>
      </c>
      <c r="BJ272" s="6">
        <f t="shared" si="3642"/>
        <v>8365.583333333363</v>
      </c>
      <c r="BL272" s="6">
        <f t="shared" ref="BL272:BN272" si="3643">BL271+(365/12)</f>
        <v>8365.583333333363</v>
      </c>
      <c r="BM272" s="11">
        <f t="shared" si="3624"/>
        <v>50308.691356311778</v>
      </c>
      <c r="BN272" s="6">
        <f t="shared" si="3643"/>
        <v>8365.583333333363</v>
      </c>
      <c r="BO272" s="11">
        <f t="shared" si="3625"/>
        <v>50308.691356311778</v>
      </c>
      <c r="BP272" s="6">
        <f t="shared" ref="BP272:BR272" si="3644">BP271+(365/12)</f>
        <v>8365.583333333363</v>
      </c>
      <c r="BQ272" s="11">
        <f t="shared" si="3627"/>
        <v>50308.691356311778</v>
      </c>
      <c r="BR272" s="6">
        <f t="shared" si="3644"/>
        <v>8365.583333333363</v>
      </c>
      <c r="BS272" s="11">
        <f t="shared" si="3628"/>
        <v>50308.691356311778</v>
      </c>
      <c r="BT272" s="6">
        <f t="shared" ref="BT272:BV272" si="3645">BT271+(365/12)</f>
        <v>8365.583333333363</v>
      </c>
      <c r="BU272" s="11">
        <f t="shared" si="3630"/>
        <v>50308.691356311778</v>
      </c>
      <c r="BV272" s="6">
        <f t="shared" si="3645"/>
        <v>8365.583333333363</v>
      </c>
      <c r="BW272" s="11">
        <f t="shared" si="3631"/>
        <v>50308.691356311778</v>
      </c>
      <c r="BX272" s="6">
        <f t="shared" si="3465"/>
        <v>8365.583333333363</v>
      </c>
      <c r="BY272" s="11">
        <f t="shared" si="3632"/>
        <v>50308.691356311778</v>
      </c>
      <c r="BZ272" s="72">
        <f t="shared" si="3465"/>
        <v>8365.583333333363</v>
      </c>
      <c r="CA272" s="11">
        <f t="shared" si="3633"/>
        <v>50308.691356311778</v>
      </c>
      <c r="CB272" s="4"/>
    </row>
    <row r="273" spans="1:80">
      <c r="A273" s="1" t="str">
        <f t="shared" si="2852"/>
        <v/>
      </c>
      <c r="B273" s="1">
        <f t="shared" si="3519"/>
        <v>267</v>
      </c>
      <c r="C273" s="13">
        <f t="shared" si="3534"/>
        <v>0</v>
      </c>
      <c r="D273" s="2">
        <f t="shared" si="3535"/>
        <v>0</v>
      </c>
      <c r="E273" s="15">
        <f t="shared" si="3502"/>
        <v>0</v>
      </c>
      <c r="F273" s="15">
        <f t="shared" si="3009"/>
        <v>0</v>
      </c>
      <c r="G273" s="21">
        <f t="shared" si="3010"/>
        <v>0</v>
      </c>
      <c r="H273" s="23">
        <f t="shared" si="3503"/>
        <v>267</v>
      </c>
      <c r="I273" s="19">
        <f t="shared" si="3504"/>
        <v>73131.517998043113</v>
      </c>
      <c r="J273" s="22">
        <f t="shared" si="3520"/>
        <v>73131.517998043113</v>
      </c>
      <c r="K273" s="21">
        <f t="shared" si="3521"/>
        <v>6223.5792987546065</v>
      </c>
      <c r="L273" s="15">
        <f t="shared" si="3536"/>
        <v>416.66666666666669</v>
      </c>
      <c r="M273" s="15">
        <f t="shared" si="3537"/>
        <v>83.333333333333329</v>
      </c>
      <c r="N273" s="16">
        <f t="shared" si="3538"/>
        <v>166.66666666666666</v>
      </c>
      <c r="O273" s="15">
        <f t="shared" si="3539"/>
        <v>83.333333333333329</v>
      </c>
      <c r="P273" s="7">
        <f t="shared" si="3011"/>
        <v>21839.455399412935</v>
      </c>
      <c r="Q273" s="15">
        <f t="shared" si="3505"/>
        <v>57282.270655066386</v>
      </c>
      <c r="R273" s="21">
        <f t="shared" si="3506"/>
        <v>50308.691356311778</v>
      </c>
      <c r="S273" s="4"/>
      <c r="T273" s="6">
        <f t="shared" si="3540"/>
        <v>8396.0000000000291</v>
      </c>
      <c r="U273" s="10"/>
      <c r="V273" s="6">
        <f t="shared" si="3540"/>
        <v>8396.0000000000291</v>
      </c>
      <c r="X273" s="6">
        <f t="shared" si="3540"/>
        <v>8396.0000000000291</v>
      </c>
      <c r="Z273" s="6">
        <f t="shared" si="3541"/>
        <v>8396.0000000000291</v>
      </c>
      <c r="AB273" s="6">
        <f t="shared" ref="AB273:AD273" si="3646">AB272+(365/12)</f>
        <v>8396.0000000000291</v>
      </c>
      <c r="AD273" s="6">
        <f t="shared" si="3646"/>
        <v>8396.0000000000291</v>
      </c>
      <c r="AF273" s="6">
        <f t="shared" ref="AF273:AH273" si="3647">AF272+(365/12)</f>
        <v>8396.0000000000291</v>
      </c>
      <c r="AH273" s="6">
        <f t="shared" si="3647"/>
        <v>8396.0000000000291</v>
      </c>
      <c r="AJ273" s="6">
        <f t="shared" ref="AJ273:AL273" si="3648">AJ272+(365/12)</f>
        <v>8396.0000000000291</v>
      </c>
      <c r="AL273" s="6">
        <f t="shared" si="3648"/>
        <v>8396.0000000000291</v>
      </c>
      <c r="AN273" s="6">
        <f t="shared" ref="AN273:AP273" si="3649">AN272+(365/12)</f>
        <v>8396.0000000000291</v>
      </c>
      <c r="AP273" s="6">
        <f t="shared" si="3649"/>
        <v>8396.0000000000291</v>
      </c>
      <c r="AR273" s="6">
        <f t="shared" ref="AR273:AT273" si="3650">AR272+(365/12)</f>
        <v>8396.0000000000291</v>
      </c>
      <c r="AT273" s="6">
        <f t="shared" si="3650"/>
        <v>8396.0000000000291</v>
      </c>
      <c r="AV273" s="6">
        <f t="shared" ref="AV273:AX273" si="3651">AV272+(365/12)</f>
        <v>8396.0000000000291</v>
      </c>
      <c r="AX273" s="6">
        <f t="shared" si="3651"/>
        <v>8396.0000000000291</v>
      </c>
      <c r="AZ273" s="6">
        <f t="shared" ref="AZ273:BB273" si="3652">AZ272+(365/12)</f>
        <v>8396.0000000000291</v>
      </c>
      <c r="BB273" s="6">
        <f t="shared" si="3652"/>
        <v>8396.0000000000291</v>
      </c>
      <c r="BD273" s="6">
        <f t="shared" ref="BD273:BF273" si="3653">BD272+(365/12)</f>
        <v>8396.0000000000291</v>
      </c>
      <c r="BF273" s="6">
        <f t="shared" si="3653"/>
        <v>8396.0000000000291</v>
      </c>
      <c r="BH273" s="6">
        <f t="shared" ref="BH273:BJ273" si="3654">BH272+(365/12)</f>
        <v>8396.0000000000291</v>
      </c>
      <c r="BJ273" s="6">
        <f t="shared" si="3654"/>
        <v>8396.0000000000291</v>
      </c>
      <c r="BL273" s="6">
        <f t="shared" ref="BL273:BN273" si="3655">BL272+(365/12)</f>
        <v>8396.0000000000291</v>
      </c>
      <c r="BM273" s="11">
        <f t="shared" si="3624"/>
        <v>50308.691356311778</v>
      </c>
      <c r="BN273" s="6">
        <f t="shared" si="3655"/>
        <v>8396.0000000000291</v>
      </c>
      <c r="BO273" s="11">
        <f t="shared" si="3625"/>
        <v>50308.691356311778</v>
      </c>
      <c r="BP273" s="6">
        <f t="shared" ref="BP273:BR273" si="3656">BP272+(365/12)</f>
        <v>8396.0000000000291</v>
      </c>
      <c r="BQ273" s="11">
        <f t="shared" si="3627"/>
        <v>50308.691356311778</v>
      </c>
      <c r="BR273" s="6">
        <f t="shared" si="3656"/>
        <v>8396.0000000000291</v>
      </c>
      <c r="BS273" s="11">
        <f t="shared" si="3628"/>
        <v>50308.691356311778</v>
      </c>
      <c r="BT273" s="6">
        <f t="shared" ref="BT273:BV273" si="3657">BT272+(365/12)</f>
        <v>8396.0000000000291</v>
      </c>
      <c r="BU273" s="11">
        <f t="shared" si="3630"/>
        <v>50308.691356311778</v>
      </c>
      <c r="BV273" s="6">
        <f t="shared" si="3657"/>
        <v>8396.0000000000291</v>
      </c>
      <c r="BW273" s="11">
        <f t="shared" si="3631"/>
        <v>50308.691356311778</v>
      </c>
      <c r="BX273" s="6">
        <f t="shared" si="3465"/>
        <v>8396.0000000000291</v>
      </c>
      <c r="BY273" s="11">
        <f t="shared" si="3632"/>
        <v>50308.691356311778</v>
      </c>
      <c r="BZ273" s="72">
        <f t="shared" si="3465"/>
        <v>8396.0000000000291</v>
      </c>
      <c r="CA273" s="11">
        <f t="shared" si="3633"/>
        <v>50308.691356311778</v>
      </c>
      <c r="CB273" s="4"/>
    </row>
    <row r="274" spans="1:80">
      <c r="A274" s="1" t="str">
        <f t="shared" si="2852"/>
        <v/>
      </c>
      <c r="B274" s="1">
        <f t="shared" si="3519"/>
        <v>268</v>
      </c>
      <c r="C274" s="13">
        <f t="shared" si="3534"/>
        <v>0</v>
      </c>
      <c r="D274" s="2">
        <f t="shared" si="3535"/>
        <v>0</v>
      </c>
      <c r="E274" s="15">
        <f t="shared" si="3502"/>
        <v>0</v>
      </c>
      <c r="F274" s="15">
        <f t="shared" si="3009"/>
        <v>0</v>
      </c>
      <c r="G274" s="21">
        <f t="shared" si="3010"/>
        <v>0</v>
      </c>
      <c r="H274" s="23">
        <f t="shared" si="3503"/>
        <v>268</v>
      </c>
      <c r="I274" s="19">
        <f t="shared" si="3504"/>
        <v>73131.517998043113</v>
      </c>
      <c r="J274" s="22">
        <f t="shared" si="3520"/>
        <v>73131.517998043113</v>
      </c>
      <c r="K274" s="21">
        <f t="shared" si="3521"/>
        <v>6223.5792987546065</v>
      </c>
      <c r="L274" s="15">
        <f t="shared" si="3536"/>
        <v>416.66666666666669</v>
      </c>
      <c r="M274" s="15">
        <f t="shared" si="3537"/>
        <v>83.333333333333329</v>
      </c>
      <c r="N274" s="16">
        <f t="shared" si="3538"/>
        <v>166.66666666666666</v>
      </c>
      <c r="O274" s="15">
        <f t="shared" si="3539"/>
        <v>83.333333333333329</v>
      </c>
      <c r="P274" s="7">
        <f t="shared" si="3011"/>
        <v>21839.455399412935</v>
      </c>
      <c r="Q274" s="15">
        <f t="shared" si="3505"/>
        <v>57282.270655066386</v>
      </c>
      <c r="R274" s="21">
        <f t="shared" si="3506"/>
        <v>50308.691356311778</v>
      </c>
      <c r="S274" s="4"/>
      <c r="T274" s="6">
        <f t="shared" si="3540"/>
        <v>8426.4166666666952</v>
      </c>
      <c r="U274" s="10"/>
      <c r="V274" s="6">
        <f t="shared" si="3540"/>
        <v>8426.4166666666952</v>
      </c>
      <c r="X274" s="6">
        <f t="shared" si="3540"/>
        <v>8426.4166666666952</v>
      </c>
      <c r="Z274" s="6">
        <f t="shared" si="3541"/>
        <v>8426.4166666666952</v>
      </c>
      <c r="AB274" s="6">
        <f t="shared" ref="AB274:AD274" si="3658">AB273+(365/12)</f>
        <v>8426.4166666666952</v>
      </c>
      <c r="AD274" s="6">
        <f t="shared" si="3658"/>
        <v>8426.4166666666952</v>
      </c>
      <c r="AF274" s="6">
        <f t="shared" ref="AF274:AH274" si="3659">AF273+(365/12)</f>
        <v>8426.4166666666952</v>
      </c>
      <c r="AH274" s="6">
        <f t="shared" si="3659"/>
        <v>8426.4166666666952</v>
      </c>
      <c r="AJ274" s="6">
        <f t="shared" ref="AJ274:AL274" si="3660">AJ273+(365/12)</f>
        <v>8426.4166666666952</v>
      </c>
      <c r="AL274" s="6">
        <f t="shared" si="3660"/>
        <v>8426.4166666666952</v>
      </c>
      <c r="AN274" s="6">
        <f t="shared" ref="AN274:AP274" si="3661">AN273+(365/12)</f>
        <v>8426.4166666666952</v>
      </c>
      <c r="AP274" s="6">
        <f t="shared" si="3661"/>
        <v>8426.4166666666952</v>
      </c>
      <c r="AR274" s="6">
        <f t="shared" ref="AR274:AT274" si="3662">AR273+(365/12)</f>
        <v>8426.4166666666952</v>
      </c>
      <c r="AT274" s="6">
        <f t="shared" si="3662"/>
        <v>8426.4166666666952</v>
      </c>
      <c r="AV274" s="6">
        <f t="shared" ref="AV274:AX274" si="3663">AV273+(365/12)</f>
        <v>8426.4166666666952</v>
      </c>
      <c r="AX274" s="6">
        <f t="shared" si="3663"/>
        <v>8426.4166666666952</v>
      </c>
      <c r="AZ274" s="6">
        <f t="shared" ref="AZ274:BB274" si="3664">AZ273+(365/12)</f>
        <v>8426.4166666666952</v>
      </c>
      <c r="BB274" s="6">
        <f t="shared" si="3664"/>
        <v>8426.4166666666952</v>
      </c>
      <c r="BD274" s="6">
        <f t="shared" ref="BD274:BF274" si="3665">BD273+(365/12)</f>
        <v>8426.4166666666952</v>
      </c>
      <c r="BF274" s="6">
        <f t="shared" si="3665"/>
        <v>8426.4166666666952</v>
      </c>
      <c r="BH274" s="6">
        <f t="shared" ref="BH274:BJ274" si="3666">BH273+(365/12)</f>
        <v>8426.4166666666952</v>
      </c>
      <c r="BJ274" s="6">
        <f t="shared" si="3666"/>
        <v>8426.4166666666952</v>
      </c>
      <c r="BL274" s="6">
        <f t="shared" ref="BL274:BN274" si="3667">BL273+(365/12)</f>
        <v>8426.4166666666952</v>
      </c>
      <c r="BM274" s="11">
        <f t="shared" si="3624"/>
        <v>50308.691356311778</v>
      </c>
      <c r="BN274" s="6">
        <f t="shared" si="3667"/>
        <v>8426.4166666666952</v>
      </c>
      <c r="BO274" s="11">
        <f t="shared" si="3625"/>
        <v>50308.691356311778</v>
      </c>
      <c r="BP274" s="6">
        <f t="shared" ref="BP274:BR274" si="3668">BP273+(365/12)</f>
        <v>8426.4166666666952</v>
      </c>
      <c r="BQ274" s="11">
        <f t="shared" si="3627"/>
        <v>50308.691356311778</v>
      </c>
      <c r="BR274" s="6">
        <f t="shared" si="3668"/>
        <v>8426.4166666666952</v>
      </c>
      <c r="BS274" s="11">
        <f t="shared" si="3628"/>
        <v>50308.691356311778</v>
      </c>
      <c r="BT274" s="6">
        <f t="shared" ref="BT274:BV274" si="3669">BT273+(365/12)</f>
        <v>8426.4166666666952</v>
      </c>
      <c r="BU274" s="11">
        <f t="shared" si="3630"/>
        <v>50308.691356311778</v>
      </c>
      <c r="BV274" s="6">
        <f t="shared" si="3669"/>
        <v>8426.4166666666952</v>
      </c>
      <c r="BW274" s="11">
        <f t="shared" si="3631"/>
        <v>50308.691356311778</v>
      </c>
      <c r="BX274" s="6">
        <f t="shared" si="3465"/>
        <v>8426.4166666666952</v>
      </c>
      <c r="BY274" s="11">
        <f t="shared" si="3632"/>
        <v>50308.691356311778</v>
      </c>
      <c r="BZ274" s="72">
        <f t="shared" si="3465"/>
        <v>8426.4166666666952</v>
      </c>
      <c r="CA274" s="11">
        <f t="shared" si="3633"/>
        <v>50308.691356311778</v>
      </c>
      <c r="CB274" s="4"/>
    </row>
    <row r="275" spans="1:80">
      <c r="A275" s="1" t="str">
        <f t="shared" si="2852"/>
        <v/>
      </c>
      <c r="B275" s="1">
        <f t="shared" si="3519"/>
        <v>269</v>
      </c>
      <c r="C275" s="13">
        <f t="shared" si="3534"/>
        <v>0</v>
      </c>
      <c r="D275" s="2">
        <f t="shared" si="3535"/>
        <v>0</v>
      </c>
      <c r="E275" s="15">
        <f t="shared" si="3502"/>
        <v>0</v>
      </c>
      <c r="F275" s="15">
        <f t="shared" si="3009"/>
        <v>0</v>
      </c>
      <c r="G275" s="21">
        <f t="shared" si="3010"/>
        <v>0</v>
      </c>
      <c r="H275" s="23">
        <f t="shared" si="3503"/>
        <v>269</v>
      </c>
      <c r="I275" s="19">
        <f t="shared" si="3504"/>
        <v>73131.517998043113</v>
      </c>
      <c r="J275" s="22">
        <f t="shared" si="3520"/>
        <v>73131.517998043113</v>
      </c>
      <c r="K275" s="21">
        <f t="shared" si="3521"/>
        <v>6223.5792987546065</v>
      </c>
      <c r="L275" s="15">
        <f t="shared" si="3536"/>
        <v>416.66666666666669</v>
      </c>
      <c r="M275" s="15">
        <f t="shared" si="3537"/>
        <v>83.333333333333329</v>
      </c>
      <c r="N275" s="16">
        <f t="shared" si="3538"/>
        <v>166.66666666666666</v>
      </c>
      <c r="O275" s="15">
        <f t="shared" si="3539"/>
        <v>83.333333333333329</v>
      </c>
      <c r="P275" s="7">
        <f t="shared" si="3011"/>
        <v>21839.455399412935</v>
      </c>
      <c r="Q275" s="15">
        <f t="shared" si="3505"/>
        <v>57282.270655066386</v>
      </c>
      <c r="R275" s="21">
        <f t="shared" si="3506"/>
        <v>50308.691356311778</v>
      </c>
      <c r="S275" s="4"/>
      <c r="T275" s="6">
        <f t="shared" si="3540"/>
        <v>8456.8333333333612</v>
      </c>
      <c r="U275" s="10"/>
      <c r="V275" s="6">
        <f t="shared" si="3540"/>
        <v>8456.8333333333612</v>
      </c>
      <c r="X275" s="6">
        <f t="shared" si="3540"/>
        <v>8456.8333333333612</v>
      </c>
      <c r="Z275" s="6">
        <f t="shared" si="3541"/>
        <v>8456.8333333333612</v>
      </c>
      <c r="AB275" s="6">
        <f t="shared" ref="AB275:AD275" si="3670">AB274+(365/12)</f>
        <v>8456.8333333333612</v>
      </c>
      <c r="AD275" s="6">
        <f t="shared" si="3670"/>
        <v>8456.8333333333612</v>
      </c>
      <c r="AF275" s="6">
        <f t="shared" ref="AF275:AH275" si="3671">AF274+(365/12)</f>
        <v>8456.8333333333612</v>
      </c>
      <c r="AH275" s="6">
        <f t="shared" si="3671"/>
        <v>8456.8333333333612</v>
      </c>
      <c r="AJ275" s="6">
        <f t="shared" ref="AJ275:AL275" si="3672">AJ274+(365/12)</f>
        <v>8456.8333333333612</v>
      </c>
      <c r="AL275" s="6">
        <f t="shared" si="3672"/>
        <v>8456.8333333333612</v>
      </c>
      <c r="AN275" s="6">
        <f t="shared" ref="AN275:AP275" si="3673">AN274+(365/12)</f>
        <v>8456.8333333333612</v>
      </c>
      <c r="AP275" s="6">
        <f t="shared" si="3673"/>
        <v>8456.8333333333612</v>
      </c>
      <c r="AR275" s="6">
        <f t="shared" ref="AR275:AT275" si="3674">AR274+(365/12)</f>
        <v>8456.8333333333612</v>
      </c>
      <c r="AT275" s="6">
        <f t="shared" si="3674"/>
        <v>8456.8333333333612</v>
      </c>
      <c r="AV275" s="6">
        <f t="shared" ref="AV275:AX275" si="3675">AV274+(365/12)</f>
        <v>8456.8333333333612</v>
      </c>
      <c r="AX275" s="6">
        <f t="shared" si="3675"/>
        <v>8456.8333333333612</v>
      </c>
      <c r="AZ275" s="6">
        <f t="shared" ref="AZ275:BB275" si="3676">AZ274+(365/12)</f>
        <v>8456.8333333333612</v>
      </c>
      <c r="BB275" s="6">
        <f t="shared" si="3676"/>
        <v>8456.8333333333612</v>
      </c>
      <c r="BD275" s="6">
        <f t="shared" ref="BD275:BF275" si="3677">BD274+(365/12)</f>
        <v>8456.8333333333612</v>
      </c>
      <c r="BF275" s="6">
        <f t="shared" si="3677"/>
        <v>8456.8333333333612</v>
      </c>
      <c r="BH275" s="6">
        <f t="shared" ref="BH275:BJ275" si="3678">BH274+(365/12)</f>
        <v>8456.8333333333612</v>
      </c>
      <c r="BJ275" s="6">
        <f t="shared" si="3678"/>
        <v>8456.8333333333612</v>
      </c>
      <c r="BL275" s="6">
        <f t="shared" ref="BL275:BN275" si="3679">BL274+(365/12)</f>
        <v>8456.8333333333612</v>
      </c>
      <c r="BM275" s="11">
        <f t="shared" si="3624"/>
        <v>50308.691356311778</v>
      </c>
      <c r="BN275" s="6">
        <f t="shared" si="3679"/>
        <v>8456.8333333333612</v>
      </c>
      <c r="BO275" s="11">
        <f t="shared" si="3625"/>
        <v>50308.691356311778</v>
      </c>
      <c r="BP275" s="6">
        <f t="shared" ref="BP275:BR275" si="3680">BP274+(365/12)</f>
        <v>8456.8333333333612</v>
      </c>
      <c r="BQ275" s="11">
        <f t="shared" si="3627"/>
        <v>50308.691356311778</v>
      </c>
      <c r="BR275" s="6">
        <f t="shared" si="3680"/>
        <v>8456.8333333333612</v>
      </c>
      <c r="BS275" s="11">
        <f t="shared" si="3628"/>
        <v>50308.691356311778</v>
      </c>
      <c r="BT275" s="6">
        <f t="shared" ref="BT275:BV275" si="3681">BT274+(365/12)</f>
        <v>8456.8333333333612</v>
      </c>
      <c r="BU275" s="11">
        <f t="shared" si="3630"/>
        <v>50308.691356311778</v>
      </c>
      <c r="BV275" s="6">
        <f t="shared" si="3681"/>
        <v>8456.8333333333612</v>
      </c>
      <c r="BW275" s="11">
        <f t="shared" si="3631"/>
        <v>50308.691356311778</v>
      </c>
      <c r="BX275" s="6">
        <f t="shared" si="3465"/>
        <v>8456.8333333333612</v>
      </c>
      <c r="BY275" s="11">
        <f t="shared" si="3632"/>
        <v>50308.691356311778</v>
      </c>
      <c r="BZ275" s="72">
        <f t="shared" si="3465"/>
        <v>8456.8333333333612</v>
      </c>
      <c r="CA275" s="11">
        <f t="shared" si="3633"/>
        <v>50308.691356311778</v>
      </c>
      <c r="CB275" s="4"/>
    </row>
    <row r="276" spans="1:80">
      <c r="A276" s="1" t="str">
        <f t="shared" ref="A276:A339" si="3682">IF(INT(B275/12)-(B275/12)=0,INT(B275/12)+1,"")</f>
        <v/>
      </c>
      <c r="B276" s="1">
        <f t="shared" si="3519"/>
        <v>270</v>
      </c>
      <c r="C276" s="13">
        <f t="shared" si="3534"/>
        <v>0</v>
      </c>
      <c r="D276" s="2">
        <f t="shared" si="3535"/>
        <v>0</v>
      </c>
      <c r="E276" s="15">
        <f t="shared" si="3502"/>
        <v>0</v>
      </c>
      <c r="F276" s="15">
        <f t="shared" si="3009"/>
        <v>0</v>
      </c>
      <c r="G276" s="21">
        <f t="shared" si="3010"/>
        <v>0</v>
      </c>
      <c r="H276" s="23">
        <f t="shared" si="3503"/>
        <v>270</v>
      </c>
      <c r="I276" s="19">
        <f t="shared" si="3504"/>
        <v>73131.517998043113</v>
      </c>
      <c r="J276" s="22">
        <f t="shared" si="3520"/>
        <v>73131.517998043113</v>
      </c>
      <c r="K276" s="21">
        <f t="shared" si="3521"/>
        <v>6223.5792987546065</v>
      </c>
      <c r="L276" s="15">
        <f t="shared" si="3536"/>
        <v>416.66666666666669</v>
      </c>
      <c r="M276" s="15">
        <f t="shared" si="3537"/>
        <v>83.333333333333329</v>
      </c>
      <c r="N276" s="16">
        <f t="shared" si="3538"/>
        <v>166.66666666666666</v>
      </c>
      <c r="O276" s="15">
        <f t="shared" si="3539"/>
        <v>83.333333333333329</v>
      </c>
      <c r="P276" s="7">
        <f t="shared" si="3011"/>
        <v>21839.455399412935</v>
      </c>
      <c r="Q276" s="15">
        <f t="shared" si="3505"/>
        <v>57282.270655066386</v>
      </c>
      <c r="R276" s="21">
        <f t="shared" si="3506"/>
        <v>50308.691356311778</v>
      </c>
      <c r="S276" s="4"/>
      <c r="T276" s="6">
        <f t="shared" si="3540"/>
        <v>8487.2500000000273</v>
      </c>
      <c r="U276" s="10"/>
      <c r="V276" s="6">
        <f t="shared" si="3540"/>
        <v>8487.2500000000273</v>
      </c>
      <c r="X276" s="6">
        <f t="shared" si="3540"/>
        <v>8487.2500000000273</v>
      </c>
      <c r="Z276" s="6">
        <f t="shared" si="3541"/>
        <v>8487.2500000000273</v>
      </c>
      <c r="AB276" s="6">
        <f t="shared" ref="AB276:AD276" si="3683">AB275+(365/12)</f>
        <v>8487.2500000000273</v>
      </c>
      <c r="AD276" s="6">
        <f t="shared" si="3683"/>
        <v>8487.2500000000273</v>
      </c>
      <c r="AF276" s="6">
        <f t="shared" ref="AF276:AH276" si="3684">AF275+(365/12)</f>
        <v>8487.2500000000273</v>
      </c>
      <c r="AH276" s="6">
        <f t="shared" si="3684"/>
        <v>8487.2500000000273</v>
      </c>
      <c r="AJ276" s="6">
        <f t="shared" ref="AJ276:AL276" si="3685">AJ275+(365/12)</f>
        <v>8487.2500000000273</v>
      </c>
      <c r="AL276" s="6">
        <f t="shared" si="3685"/>
        <v>8487.2500000000273</v>
      </c>
      <c r="AN276" s="6">
        <f t="shared" ref="AN276:AP276" si="3686">AN275+(365/12)</f>
        <v>8487.2500000000273</v>
      </c>
      <c r="AP276" s="6">
        <f t="shared" si="3686"/>
        <v>8487.2500000000273</v>
      </c>
      <c r="AR276" s="6">
        <f t="shared" ref="AR276:AT276" si="3687">AR275+(365/12)</f>
        <v>8487.2500000000273</v>
      </c>
      <c r="AT276" s="6">
        <f t="shared" si="3687"/>
        <v>8487.2500000000273</v>
      </c>
      <c r="AV276" s="6">
        <f t="shared" ref="AV276:AX276" si="3688">AV275+(365/12)</f>
        <v>8487.2500000000273</v>
      </c>
      <c r="AX276" s="6">
        <f t="shared" si="3688"/>
        <v>8487.2500000000273</v>
      </c>
      <c r="AZ276" s="6">
        <f t="shared" ref="AZ276:BB276" si="3689">AZ275+(365/12)</f>
        <v>8487.2500000000273</v>
      </c>
      <c r="BB276" s="6">
        <f t="shared" si="3689"/>
        <v>8487.2500000000273</v>
      </c>
      <c r="BD276" s="6">
        <f t="shared" ref="BD276:BF276" si="3690">BD275+(365/12)</f>
        <v>8487.2500000000273</v>
      </c>
      <c r="BF276" s="6">
        <f t="shared" si="3690"/>
        <v>8487.2500000000273</v>
      </c>
      <c r="BH276" s="6">
        <f t="shared" ref="BH276:BJ276" si="3691">BH275+(365/12)</f>
        <v>8487.2500000000273</v>
      </c>
      <c r="BJ276" s="6">
        <f t="shared" si="3691"/>
        <v>8487.2500000000273</v>
      </c>
      <c r="BL276" s="6">
        <f t="shared" ref="BL276:BN276" si="3692">BL275+(365/12)</f>
        <v>8487.2500000000273</v>
      </c>
      <c r="BM276" s="11">
        <f t="shared" si="3624"/>
        <v>50308.691356311778</v>
      </c>
      <c r="BN276" s="6">
        <f t="shared" si="3692"/>
        <v>8487.2500000000273</v>
      </c>
      <c r="BO276" s="11">
        <f t="shared" si="3625"/>
        <v>50308.691356311778</v>
      </c>
      <c r="BP276" s="6">
        <f t="shared" ref="BP276:BR276" si="3693">BP275+(365/12)</f>
        <v>8487.2500000000273</v>
      </c>
      <c r="BQ276" s="11">
        <f t="shared" si="3627"/>
        <v>50308.691356311778</v>
      </c>
      <c r="BR276" s="6">
        <f t="shared" si="3693"/>
        <v>8487.2500000000273</v>
      </c>
      <c r="BS276" s="11">
        <f t="shared" si="3628"/>
        <v>50308.691356311778</v>
      </c>
      <c r="BT276" s="6">
        <f t="shared" ref="BT276:BV276" si="3694">BT275+(365/12)</f>
        <v>8487.2500000000273</v>
      </c>
      <c r="BU276" s="11">
        <f t="shared" si="3630"/>
        <v>50308.691356311778</v>
      </c>
      <c r="BV276" s="6">
        <f t="shared" si="3694"/>
        <v>8487.2500000000273</v>
      </c>
      <c r="BW276" s="11">
        <f t="shared" si="3631"/>
        <v>50308.691356311778</v>
      </c>
      <c r="BX276" s="6">
        <f t="shared" si="3465"/>
        <v>8487.2500000000273</v>
      </c>
      <c r="BY276" s="11">
        <f t="shared" si="3632"/>
        <v>50308.691356311778</v>
      </c>
      <c r="BZ276" s="72">
        <f t="shared" si="3465"/>
        <v>8487.2500000000273</v>
      </c>
      <c r="CA276" s="11">
        <f t="shared" si="3633"/>
        <v>50308.691356311778</v>
      </c>
      <c r="CB276" s="4"/>
    </row>
    <row r="277" spans="1:80">
      <c r="A277" s="1" t="str">
        <f t="shared" si="3682"/>
        <v/>
      </c>
      <c r="B277" s="1">
        <f t="shared" si="3519"/>
        <v>271</v>
      </c>
      <c r="C277" s="13">
        <f t="shared" si="3534"/>
        <v>0</v>
      </c>
      <c r="D277" s="2">
        <f t="shared" si="3535"/>
        <v>0</v>
      </c>
      <c r="E277" s="15">
        <f t="shared" si="3502"/>
        <v>0</v>
      </c>
      <c r="F277" s="15">
        <f t="shared" si="3009"/>
        <v>0</v>
      </c>
      <c r="G277" s="21">
        <f t="shared" si="3010"/>
        <v>0</v>
      </c>
      <c r="H277" s="23">
        <f t="shared" si="3503"/>
        <v>271</v>
      </c>
      <c r="I277" s="19">
        <f t="shared" si="3504"/>
        <v>73131.517998043113</v>
      </c>
      <c r="J277" s="22">
        <f t="shared" si="3520"/>
        <v>73131.517998043113</v>
      </c>
      <c r="K277" s="21">
        <f t="shared" si="3521"/>
        <v>6223.5792987546065</v>
      </c>
      <c r="L277" s="15">
        <f t="shared" si="3536"/>
        <v>416.66666666666669</v>
      </c>
      <c r="M277" s="15">
        <f t="shared" si="3537"/>
        <v>83.333333333333329</v>
      </c>
      <c r="N277" s="16">
        <f t="shared" si="3538"/>
        <v>166.66666666666666</v>
      </c>
      <c r="O277" s="15">
        <f t="shared" si="3539"/>
        <v>83.333333333333329</v>
      </c>
      <c r="P277" s="7">
        <f t="shared" si="3011"/>
        <v>21839.455399412935</v>
      </c>
      <c r="Q277" s="15">
        <f t="shared" si="3505"/>
        <v>57282.270655066386</v>
      </c>
      <c r="R277" s="21">
        <f t="shared" si="3506"/>
        <v>50308.691356311778</v>
      </c>
      <c r="S277" s="4"/>
      <c r="T277" s="6">
        <f t="shared" si="3540"/>
        <v>8517.6666666666933</v>
      </c>
      <c r="U277" s="10"/>
      <c r="V277" s="6">
        <f t="shared" si="3540"/>
        <v>8517.6666666666933</v>
      </c>
      <c r="X277" s="6">
        <f t="shared" si="3540"/>
        <v>8517.6666666666933</v>
      </c>
      <c r="Z277" s="6">
        <f t="shared" si="3541"/>
        <v>8517.6666666666933</v>
      </c>
      <c r="AB277" s="6">
        <f t="shared" ref="AB277:AD277" si="3695">AB276+(365/12)</f>
        <v>8517.6666666666933</v>
      </c>
      <c r="AD277" s="6">
        <f t="shared" si="3695"/>
        <v>8517.6666666666933</v>
      </c>
      <c r="AF277" s="6">
        <f t="shared" ref="AF277:AH277" si="3696">AF276+(365/12)</f>
        <v>8517.6666666666933</v>
      </c>
      <c r="AH277" s="6">
        <f t="shared" si="3696"/>
        <v>8517.6666666666933</v>
      </c>
      <c r="AJ277" s="6">
        <f t="shared" ref="AJ277:AL277" si="3697">AJ276+(365/12)</f>
        <v>8517.6666666666933</v>
      </c>
      <c r="AL277" s="6">
        <f t="shared" si="3697"/>
        <v>8517.6666666666933</v>
      </c>
      <c r="AN277" s="6">
        <f t="shared" ref="AN277:AP277" si="3698">AN276+(365/12)</f>
        <v>8517.6666666666933</v>
      </c>
      <c r="AP277" s="6">
        <f t="shared" si="3698"/>
        <v>8517.6666666666933</v>
      </c>
      <c r="AR277" s="6">
        <f t="shared" ref="AR277:AT277" si="3699">AR276+(365/12)</f>
        <v>8517.6666666666933</v>
      </c>
      <c r="AT277" s="6">
        <f t="shared" si="3699"/>
        <v>8517.6666666666933</v>
      </c>
      <c r="AV277" s="6">
        <f t="shared" ref="AV277:AX277" si="3700">AV276+(365/12)</f>
        <v>8517.6666666666933</v>
      </c>
      <c r="AX277" s="6">
        <f t="shared" si="3700"/>
        <v>8517.6666666666933</v>
      </c>
      <c r="AZ277" s="6">
        <f t="shared" ref="AZ277:BB277" si="3701">AZ276+(365/12)</f>
        <v>8517.6666666666933</v>
      </c>
      <c r="BB277" s="6">
        <f t="shared" si="3701"/>
        <v>8517.6666666666933</v>
      </c>
      <c r="BD277" s="6">
        <f t="shared" ref="BD277:BF277" si="3702">BD276+(365/12)</f>
        <v>8517.6666666666933</v>
      </c>
      <c r="BF277" s="6">
        <f t="shared" si="3702"/>
        <v>8517.6666666666933</v>
      </c>
      <c r="BH277" s="6">
        <f t="shared" ref="BH277:BJ277" si="3703">BH276+(365/12)</f>
        <v>8517.6666666666933</v>
      </c>
      <c r="BJ277" s="6">
        <f t="shared" si="3703"/>
        <v>8517.6666666666933</v>
      </c>
      <c r="BL277" s="6">
        <f t="shared" ref="BL277:BN277" si="3704">BL276+(365/12)</f>
        <v>8517.6666666666933</v>
      </c>
      <c r="BM277" s="11">
        <f t="shared" si="3624"/>
        <v>50308.691356311778</v>
      </c>
      <c r="BN277" s="6">
        <f t="shared" si="3704"/>
        <v>8517.6666666666933</v>
      </c>
      <c r="BO277" s="11">
        <f t="shared" si="3625"/>
        <v>50308.691356311778</v>
      </c>
      <c r="BP277" s="6">
        <f t="shared" ref="BP277:BR277" si="3705">BP276+(365/12)</f>
        <v>8517.6666666666933</v>
      </c>
      <c r="BQ277" s="11">
        <f t="shared" si="3627"/>
        <v>50308.691356311778</v>
      </c>
      <c r="BR277" s="6">
        <f t="shared" si="3705"/>
        <v>8517.6666666666933</v>
      </c>
      <c r="BS277" s="11">
        <f t="shared" si="3628"/>
        <v>50308.691356311778</v>
      </c>
      <c r="BT277" s="6">
        <f t="shared" ref="BT277:BV277" si="3706">BT276+(365/12)</f>
        <v>8517.6666666666933</v>
      </c>
      <c r="BU277" s="11">
        <f t="shared" si="3630"/>
        <v>50308.691356311778</v>
      </c>
      <c r="BV277" s="6">
        <f t="shared" si="3706"/>
        <v>8517.6666666666933</v>
      </c>
      <c r="BW277" s="11">
        <f t="shared" si="3631"/>
        <v>50308.691356311778</v>
      </c>
      <c r="BX277" s="6">
        <f t="shared" si="3465"/>
        <v>8517.6666666666933</v>
      </c>
      <c r="BY277" s="11">
        <f t="shared" si="3632"/>
        <v>50308.691356311778</v>
      </c>
      <c r="BZ277" s="72">
        <f t="shared" si="3465"/>
        <v>8517.6666666666933</v>
      </c>
      <c r="CA277" s="11">
        <f t="shared" si="3633"/>
        <v>50308.691356311778</v>
      </c>
      <c r="CB277" s="4"/>
    </row>
    <row r="278" spans="1:80">
      <c r="A278" s="1" t="str">
        <f t="shared" si="3682"/>
        <v/>
      </c>
      <c r="B278" s="1">
        <f t="shared" si="3519"/>
        <v>272</v>
      </c>
      <c r="C278" s="13">
        <f t="shared" si="3534"/>
        <v>0</v>
      </c>
      <c r="D278" s="2">
        <f t="shared" si="3535"/>
        <v>0</v>
      </c>
      <c r="E278" s="15">
        <f t="shared" si="3502"/>
        <v>0</v>
      </c>
      <c r="F278" s="15">
        <f t="shared" si="3009"/>
        <v>0</v>
      </c>
      <c r="G278" s="21">
        <f t="shared" si="3010"/>
        <v>0</v>
      </c>
      <c r="H278" s="23">
        <f t="shared" si="3503"/>
        <v>272</v>
      </c>
      <c r="I278" s="19">
        <f t="shared" si="3504"/>
        <v>73131.517998043113</v>
      </c>
      <c r="J278" s="22">
        <f t="shared" si="3520"/>
        <v>73131.517998043113</v>
      </c>
      <c r="K278" s="21">
        <f t="shared" si="3521"/>
        <v>6223.5792987546065</v>
      </c>
      <c r="L278" s="15">
        <f t="shared" si="3536"/>
        <v>416.66666666666669</v>
      </c>
      <c r="M278" s="15">
        <f t="shared" si="3537"/>
        <v>83.333333333333329</v>
      </c>
      <c r="N278" s="16">
        <f t="shared" si="3538"/>
        <v>166.66666666666666</v>
      </c>
      <c r="O278" s="15">
        <f t="shared" si="3539"/>
        <v>83.333333333333329</v>
      </c>
      <c r="P278" s="7">
        <f t="shared" si="3011"/>
        <v>21839.455399412935</v>
      </c>
      <c r="Q278" s="15">
        <f t="shared" si="3505"/>
        <v>57282.270655066386</v>
      </c>
      <c r="R278" s="21">
        <f t="shared" si="3506"/>
        <v>50308.691356311778</v>
      </c>
      <c r="S278" s="4"/>
      <c r="T278" s="6">
        <f t="shared" si="3540"/>
        <v>8548.0833333333594</v>
      </c>
      <c r="U278" s="10"/>
      <c r="V278" s="6">
        <f t="shared" si="3540"/>
        <v>8548.0833333333594</v>
      </c>
      <c r="X278" s="6">
        <f t="shared" si="3540"/>
        <v>8548.0833333333594</v>
      </c>
      <c r="Z278" s="6">
        <f t="shared" si="3541"/>
        <v>8548.0833333333594</v>
      </c>
      <c r="AB278" s="6">
        <f t="shared" ref="AB278:AD278" si="3707">AB277+(365/12)</f>
        <v>8548.0833333333594</v>
      </c>
      <c r="AD278" s="6">
        <f t="shared" si="3707"/>
        <v>8548.0833333333594</v>
      </c>
      <c r="AF278" s="6">
        <f t="shared" ref="AF278:AH278" si="3708">AF277+(365/12)</f>
        <v>8548.0833333333594</v>
      </c>
      <c r="AH278" s="6">
        <f t="shared" si="3708"/>
        <v>8548.0833333333594</v>
      </c>
      <c r="AJ278" s="6">
        <f t="shared" ref="AJ278:AL278" si="3709">AJ277+(365/12)</f>
        <v>8548.0833333333594</v>
      </c>
      <c r="AL278" s="6">
        <f t="shared" si="3709"/>
        <v>8548.0833333333594</v>
      </c>
      <c r="AN278" s="6">
        <f t="shared" ref="AN278:AP278" si="3710">AN277+(365/12)</f>
        <v>8548.0833333333594</v>
      </c>
      <c r="AP278" s="6">
        <f t="shared" si="3710"/>
        <v>8548.0833333333594</v>
      </c>
      <c r="AR278" s="6">
        <f t="shared" ref="AR278:AT278" si="3711">AR277+(365/12)</f>
        <v>8548.0833333333594</v>
      </c>
      <c r="AT278" s="6">
        <f t="shared" si="3711"/>
        <v>8548.0833333333594</v>
      </c>
      <c r="AV278" s="6">
        <f t="shared" ref="AV278:AX278" si="3712">AV277+(365/12)</f>
        <v>8548.0833333333594</v>
      </c>
      <c r="AX278" s="6">
        <f t="shared" si="3712"/>
        <v>8548.0833333333594</v>
      </c>
      <c r="AZ278" s="6">
        <f t="shared" ref="AZ278:BB278" si="3713">AZ277+(365/12)</f>
        <v>8548.0833333333594</v>
      </c>
      <c r="BB278" s="6">
        <f t="shared" si="3713"/>
        <v>8548.0833333333594</v>
      </c>
      <c r="BD278" s="6">
        <f t="shared" ref="BD278:BF278" si="3714">BD277+(365/12)</f>
        <v>8548.0833333333594</v>
      </c>
      <c r="BF278" s="6">
        <f t="shared" si="3714"/>
        <v>8548.0833333333594</v>
      </c>
      <c r="BH278" s="6">
        <f t="shared" ref="BH278:BJ278" si="3715">BH277+(365/12)</f>
        <v>8548.0833333333594</v>
      </c>
      <c r="BJ278" s="6">
        <f t="shared" si="3715"/>
        <v>8548.0833333333594</v>
      </c>
      <c r="BL278" s="6">
        <f t="shared" ref="BL278:BN278" si="3716">BL277+(365/12)</f>
        <v>8548.0833333333594</v>
      </c>
      <c r="BM278" s="11">
        <f t="shared" si="3624"/>
        <v>50308.691356311778</v>
      </c>
      <c r="BN278" s="6">
        <f t="shared" si="3716"/>
        <v>8548.0833333333594</v>
      </c>
      <c r="BO278" s="11">
        <f t="shared" si="3625"/>
        <v>50308.691356311778</v>
      </c>
      <c r="BP278" s="6">
        <f t="shared" ref="BP278:BR278" si="3717">BP277+(365/12)</f>
        <v>8548.0833333333594</v>
      </c>
      <c r="BQ278" s="11">
        <f t="shared" si="3627"/>
        <v>50308.691356311778</v>
      </c>
      <c r="BR278" s="6">
        <f t="shared" si="3717"/>
        <v>8548.0833333333594</v>
      </c>
      <c r="BS278" s="11">
        <f t="shared" si="3628"/>
        <v>50308.691356311778</v>
      </c>
      <c r="BT278" s="6">
        <f t="shared" ref="BT278:BV278" si="3718">BT277+(365/12)</f>
        <v>8548.0833333333594</v>
      </c>
      <c r="BU278" s="11">
        <f t="shared" si="3630"/>
        <v>50308.691356311778</v>
      </c>
      <c r="BV278" s="6">
        <f t="shared" si="3718"/>
        <v>8548.0833333333594</v>
      </c>
      <c r="BW278" s="11">
        <f t="shared" si="3631"/>
        <v>50308.691356311778</v>
      </c>
      <c r="BX278" s="6">
        <f t="shared" si="3465"/>
        <v>8548.0833333333594</v>
      </c>
      <c r="BY278" s="11">
        <f t="shared" si="3632"/>
        <v>50308.691356311778</v>
      </c>
      <c r="BZ278" s="72">
        <f t="shared" si="3465"/>
        <v>8548.0833333333594</v>
      </c>
      <c r="CA278" s="11">
        <f t="shared" si="3633"/>
        <v>50308.691356311778</v>
      </c>
      <c r="CB278" s="4"/>
    </row>
    <row r="279" spans="1:80">
      <c r="A279" s="1" t="str">
        <f t="shared" si="3682"/>
        <v/>
      </c>
      <c r="B279" s="1">
        <f t="shared" si="3519"/>
        <v>273</v>
      </c>
      <c r="C279" s="13">
        <f t="shared" si="3534"/>
        <v>0</v>
      </c>
      <c r="D279" s="2">
        <f t="shared" si="3535"/>
        <v>0</v>
      </c>
      <c r="E279" s="15">
        <f t="shared" si="3502"/>
        <v>0</v>
      </c>
      <c r="F279" s="15">
        <f t="shared" si="3009"/>
        <v>0</v>
      </c>
      <c r="G279" s="21">
        <f t="shared" si="3010"/>
        <v>0</v>
      </c>
      <c r="H279" s="23">
        <f t="shared" si="3503"/>
        <v>273</v>
      </c>
      <c r="I279" s="19">
        <f t="shared" si="3504"/>
        <v>73131.517998043113</v>
      </c>
      <c r="J279" s="22">
        <f t="shared" si="3520"/>
        <v>73131.517998043113</v>
      </c>
      <c r="K279" s="21">
        <f t="shared" si="3521"/>
        <v>6223.5792987546065</v>
      </c>
      <c r="L279" s="15">
        <f t="shared" si="3536"/>
        <v>416.66666666666669</v>
      </c>
      <c r="M279" s="15">
        <f t="shared" si="3537"/>
        <v>83.333333333333329</v>
      </c>
      <c r="N279" s="16">
        <f t="shared" si="3538"/>
        <v>166.66666666666666</v>
      </c>
      <c r="O279" s="15">
        <f t="shared" si="3539"/>
        <v>83.333333333333329</v>
      </c>
      <c r="P279" s="7">
        <f t="shared" si="3011"/>
        <v>21839.455399412935</v>
      </c>
      <c r="Q279" s="15">
        <f t="shared" si="3505"/>
        <v>57282.270655066386</v>
      </c>
      <c r="R279" s="21">
        <f t="shared" si="3506"/>
        <v>50308.691356311778</v>
      </c>
      <c r="S279" s="4"/>
      <c r="T279" s="6">
        <f t="shared" si="3540"/>
        <v>8578.5000000000255</v>
      </c>
      <c r="U279" s="10"/>
      <c r="V279" s="6">
        <f t="shared" si="3540"/>
        <v>8578.5000000000255</v>
      </c>
      <c r="X279" s="6">
        <f t="shared" si="3540"/>
        <v>8578.5000000000255</v>
      </c>
      <c r="Z279" s="6">
        <f t="shared" si="3541"/>
        <v>8578.5000000000255</v>
      </c>
      <c r="AB279" s="6">
        <f t="shared" ref="AB279:AD279" si="3719">AB278+(365/12)</f>
        <v>8578.5000000000255</v>
      </c>
      <c r="AD279" s="6">
        <f t="shared" si="3719"/>
        <v>8578.5000000000255</v>
      </c>
      <c r="AF279" s="6">
        <f t="shared" ref="AF279:AH279" si="3720">AF278+(365/12)</f>
        <v>8578.5000000000255</v>
      </c>
      <c r="AH279" s="6">
        <f t="shared" si="3720"/>
        <v>8578.5000000000255</v>
      </c>
      <c r="AJ279" s="6">
        <f t="shared" ref="AJ279:AL279" si="3721">AJ278+(365/12)</f>
        <v>8578.5000000000255</v>
      </c>
      <c r="AL279" s="6">
        <f t="shared" si="3721"/>
        <v>8578.5000000000255</v>
      </c>
      <c r="AN279" s="6">
        <f t="shared" ref="AN279:AP279" si="3722">AN278+(365/12)</f>
        <v>8578.5000000000255</v>
      </c>
      <c r="AP279" s="6">
        <f t="shared" si="3722"/>
        <v>8578.5000000000255</v>
      </c>
      <c r="AR279" s="6">
        <f t="shared" ref="AR279:AT279" si="3723">AR278+(365/12)</f>
        <v>8578.5000000000255</v>
      </c>
      <c r="AT279" s="6">
        <f t="shared" si="3723"/>
        <v>8578.5000000000255</v>
      </c>
      <c r="AV279" s="6">
        <f t="shared" ref="AV279:AX279" si="3724">AV278+(365/12)</f>
        <v>8578.5000000000255</v>
      </c>
      <c r="AX279" s="6">
        <f t="shared" si="3724"/>
        <v>8578.5000000000255</v>
      </c>
      <c r="AZ279" s="6">
        <f t="shared" ref="AZ279:BB279" si="3725">AZ278+(365/12)</f>
        <v>8578.5000000000255</v>
      </c>
      <c r="BB279" s="6">
        <f t="shared" si="3725"/>
        <v>8578.5000000000255</v>
      </c>
      <c r="BD279" s="6">
        <f t="shared" ref="BD279:BF279" si="3726">BD278+(365/12)</f>
        <v>8578.5000000000255</v>
      </c>
      <c r="BF279" s="6">
        <f t="shared" si="3726"/>
        <v>8578.5000000000255</v>
      </c>
      <c r="BH279" s="6">
        <f t="shared" ref="BH279:BJ279" si="3727">BH278+(365/12)</f>
        <v>8578.5000000000255</v>
      </c>
      <c r="BJ279" s="6">
        <f t="shared" si="3727"/>
        <v>8578.5000000000255</v>
      </c>
      <c r="BL279" s="6">
        <f t="shared" ref="BL279:BN279" si="3728">BL278+(365/12)</f>
        <v>8578.5000000000255</v>
      </c>
      <c r="BM279" s="11">
        <f t="shared" si="3624"/>
        <v>50308.691356311778</v>
      </c>
      <c r="BN279" s="6">
        <f t="shared" si="3728"/>
        <v>8578.5000000000255</v>
      </c>
      <c r="BO279" s="11">
        <f t="shared" si="3625"/>
        <v>50308.691356311778</v>
      </c>
      <c r="BP279" s="6">
        <f t="shared" ref="BP279:BR279" si="3729">BP278+(365/12)</f>
        <v>8578.5000000000255</v>
      </c>
      <c r="BQ279" s="11">
        <f t="shared" si="3627"/>
        <v>50308.691356311778</v>
      </c>
      <c r="BR279" s="6">
        <f t="shared" si="3729"/>
        <v>8578.5000000000255</v>
      </c>
      <c r="BS279" s="11">
        <f t="shared" si="3628"/>
        <v>50308.691356311778</v>
      </c>
      <c r="BT279" s="6">
        <f t="shared" ref="BT279:BV279" si="3730">BT278+(365/12)</f>
        <v>8578.5000000000255</v>
      </c>
      <c r="BU279" s="11">
        <f t="shared" si="3630"/>
        <v>50308.691356311778</v>
      </c>
      <c r="BV279" s="6">
        <f t="shared" si="3730"/>
        <v>8578.5000000000255</v>
      </c>
      <c r="BW279" s="11">
        <f t="shared" si="3631"/>
        <v>50308.691356311778</v>
      </c>
      <c r="BX279" s="6">
        <f t="shared" si="3465"/>
        <v>8578.5000000000255</v>
      </c>
      <c r="BY279" s="11">
        <f t="shared" si="3632"/>
        <v>50308.691356311778</v>
      </c>
      <c r="BZ279" s="72">
        <f t="shared" si="3465"/>
        <v>8578.5000000000255</v>
      </c>
      <c r="CA279" s="11">
        <f t="shared" si="3633"/>
        <v>50308.691356311778</v>
      </c>
      <c r="CB279" s="4"/>
    </row>
    <row r="280" spans="1:80">
      <c r="A280" s="1" t="str">
        <f t="shared" si="3682"/>
        <v/>
      </c>
      <c r="B280" s="1">
        <f t="shared" si="3519"/>
        <v>274</v>
      </c>
      <c r="C280" s="13">
        <f t="shared" si="3534"/>
        <v>0</v>
      </c>
      <c r="D280" s="2">
        <f t="shared" si="3535"/>
        <v>0</v>
      </c>
      <c r="E280" s="15">
        <f t="shared" si="3502"/>
        <v>0</v>
      </c>
      <c r="F280" s="15">
        <f t="shared" si="3009"/>
        <v>0</v>
      </c>
      <c r="G280" s="21">
        <f t="shared" si="3010"/>
        <v>0</v>
      </c>
      <c r="H280" s="23">
        <f t="shared" si="3503"/>
        <v>274</v>
      </c>
      <c r="I280" s="19">
        <f t="shared" si="3504"/>
        <v>73131.517998043113</v>
      </c>
      <c r="J280" s="22">
        <f t="shared" si="3520"/>
        <v>73131.517998043113</v>
      </c>
      <c r="K280" s="21">
        <f t="shared" si="3521"/>
        <v>6223.5792987546065</v>
      </c>
      <c r="L280" s="15">
        <f t="shared" si="3536"/>
        <v>416.66666666666669</v>
      </c>
      <c r="M280" s="15">
        <f t="shared" si="3537"/>
        <v>83.333333333333329</v>
      </c>
      <c r="N280" s="16">
        <f t="shared" si="3538"/>
        <v>166.66666666666666</v>
      </c>
      <c r="O280" s="15">
        <f t="shared" si="3539"/>
        <v>83.333333333333329</v>
      </c>
      <c r="P280" s="7">
        <f t="shared" si="3011"/>
        <v>21839.455399412935</v>
      </c>
      <c r="Q280" s="15">
        <f t="shared" si="3505"/>
        <v>57282.270655066386</v>
      </c>
      <c r="R280" s="21">
        <f t="shared" si="3506"/>
        <v>50308.691356311778</v>
      </c>
      <c r="S280" s="4"/>
      <c r="T280" s="6">
        <f t="shared" si="3540"/>
        <v>8608.9166666666915</v>
      </c>
      <c r="U280" s="10"/>
      <c r="V280" s="6">
        <f t="shared" si="3540"/>
        <v>8608.9166666666915</v>
      </c>
      <c r="X280" s="6">
        <f t="shared" si="3540"/>
        <v>8608.9166666666915</v>
      </c>
      <c r="Z280" s="6">
        <f t="shared" si="3541"/>
        <v>8608.9166666666915</v>
      </c>
      <c r="AB280" s="6">
        <f t="shared" ref="AB280:AD280" si="3731">AB279+(365/12)</f>
        <v>8608.9166666666915</v>
      </c>
      <c r="AD280" s="6">
        <f t="shared" si="3731"/>
        <v>8608.9166666666915</v>
      </c>
      <c r="AF280" s="6">
        <f t="shared" ref="AF280:AH280" si="3732">AF279+(365/12)</f>
        <v>8608.9166666666915</v>
      </c>
      <c r="AH280" s="6">
        <f t="shared" si="3732"/>
        <v>8608.9166666666915</v>
      </c>
      <c r="AJ280" s="6">
        <f t="shared" ref="AJ280:AL280" si="3733">AJ279+(365/12)</f>
        <v>8608.9166666666915</v>
      </c>
      <c r="AL280" s="6">
        <f t="shared" si="3733"/>
        <v>8608.9166666666915</v>
      </c>
      <c r="AN280" s="6">
        <f t="shared" ref="AN280:AP280" si="3734">AN279+(365/12)</f>
        <v>8608.9166666666915</v>
      </c>
      <c r="AP280" s="6">
        <f t="shared" si="3734"/>
        <v>8608.9166666666915</v>
      </c>
      <c r="AR280" s="6">
        <f t="shared" ref="AR280:AT280" si="3735">AR279+(365/12)</f>
        <v>8608.9166666666915</v>
      </c>
      <c r="AT280" s="6">
        <f t="shared" si="3735"/>
        <v>8608.9166666666915</v>
      </c>
      <c r="AV280" s="6">
        <f t="shared" ref="AV280:AX280" si="3736">AV279+(365/12)</f>
        <v>8608.9166666666915</v>
      </c>
      <c r="AX280" s="6">
        <f t="shared" si="3736"/>
        <v>8608.9166666666915</v>
      </c>
      <c r="AZ280" s="6">
        <f t="shared" ref="AZ280:BB280" si="3737">AZ279+(365/12)</f>
        <v>8608.9166666666915</v>
      </c>
      <c r="BB280" s="6">
        <f t="shared" si="3737"/>
        <v>8608.9166666666915</v>
      </c>
      <c r="BD280" s="6">
        <f t="shared" ref="BD280:BF280" si="3738">BD279+(365/12)</f>
        <v>8608.9166666666915</v>
      </c>
      <c r="BF280" s="6">
        <f t="shared" si="3738"/>
        <v>8608.9166666666915</v>
      </c>
      <c r="BH280" s="6">
        <f t="shared" ref="BH280:BJ280" si="3739">BH279+(365/12)</f>
        <v>8608.9166666666915</v>
      </c>
      <c r="BJ280" s="6">
        <f t="shared" si="3739"/>
        <v>8608.9166666666915</v>
      </c>
      <c r="BL280" s="6">
        <f t="shared" ref="BL280:BN280" si="3740">BL279+(365/12)</f>
        <v>8608.9166666666915</v>
      </c>
      <c r="BM280" s="11">
        <f t="shared" si="3624"/>
        <v>50308.691356311778</v>
      </c>
      <c r="BN280" s="6">
        <f t="shared" si="3740"/>
        <v>8608.9166666666915</v>
      </c>
      <c r="BO280" s="11">
        <f t="shared" si="3625"/>
        <v>50308.691356311778</v>
      </c>
      <c r="BP280" s="6">
        <f t="shared" ref="BP280:BR280" si="3741">BP279+(365/12)</f>
        <v>8608.9166666666915</v>
      </c>
      <c r="BQ280" s="11">
        <f t="shared" si="3627"/>
        <v>50308.691356311778</v>
      </c>
      <c r="BR280" s="6">
        <f t="shared" si="3741"/>
        <v>8608.9166666666915</v>
      </c>
      <c r="BS280" s="11">
        <f t="shared" si="3628"/>
        <v>50308.691356311778</v>
      </c>
      <c r="BT280" s="6">
        <f t="shared" ref="BT280:BV280" si="3742">BT279+(365/12)</f>
        <v>8608.9166666666915</v>
      </c>
      <c r="BU280" s="11">
        <f t="shared" si="3630"/>
        <v>50308.691356311778</v>
      </c>
      <c r="BV280" s="6">
        <f t="shared" si="3742"/>
        <v>8608.9166666666915</v>
      </c>
      <c r="BW280" s="11">
        <f t="shared" si="3631"/>
        <v>50308.691356311778</v>
      </c>
      <c r="BX280" s="6">
        <f t="shared" si="3465"/>
        <v>8608.9166666666915</v>
      </c>
      <c r="BY280" s="11">
        <f t="shared" si="3632"/>
        <v>50308.691356311778</v>
      </c>
      <c r="BZ280" s="72">
        <f t="shared" si="3465"/>
        <v>8608.9166666666915</v>
      </c>
      <c r="CA280" s="11">
        <f t="shared" si="3633"/>
        <v>50308.691356311778</v>
      </c>
      <c r="CB280" s="4"/>
    </row>
    <row r="281" spans="1:80">
      <c r="A281" s="1" t="str">
        <f t="shared" si="3682"/>
        <v/>
      </c>
      <c r="B281" s="1">
        <f t="shared" si="3519"/>
        <v>275</v>
      </c>
      <c r="C281" s="13">
        <f t="shared" si="3534"/>
        <v>0</v>
      </c>
      <c r="D281" s="2">
        <f t="shared" si="3535"/>
        <v>0</v>
      </c>
      <c r="E281" s="15">
        <f t="shared" si="3502"/>
        <v>0</v>
      </c>
      <c r="F281" s="15">
        <f t="shared" si="3009"/>
        <v>0</v>
      </c>
      <c r="G281" s="21">
        <f t="shared" si="3010"/>
        <v>0</v>
      </c>
      <c r="H281" s="23">
        <f t="shared" si="3503"/>
        <v>275</v>
      </c>
      <c r="I281" s="19">
        <f t="shared" si="3504"/>
        <v>73131.517998043113</v>
      </c>
      <c r="J281" s="22">
        <f t="shared" si="3520"/>
        <v>73131.517998043113</v>
      </c>
      <c r="K281" s="21">
        <f t="shared" si="3521"/>
        <v>6223.5792987546065</v>
      </c>
      <c r="L281" s="15">
        <f t="shared" si="3536"/>
        <v>416.66666666666669</v>
      </c>
      <c r="M281" s="15">
        <f t="shared" si="3537"/>
        <v>83.333333333333329</v>
      </c>
      <c r="N281" s="16">
        <f t="shared" si="3538"/>
        <v>166.66666666666666</v>
      </c>
      <c r="O281" s="15">
        <f t="shared" si="3539"/>
        <v>83.333333333333329</v>
      </c>
      <c r="P281" s="7">
        <f t="shared" si="3011"/>
        <v>21839.455399412935</v>
      </c>
      <c r="Q281" s="15">
        <f t="shared" si="3505"/>
        <v>57282.270655066386</v>
      </c>
      <c r="R281" s="21">
        <f t="shared" si="3506"/>
        <v>50308.691356311778</v>
      </c>
      <c r="S281" s="4"/>
      <c r="T281" s="6">
        <f t="shared" si="3540"/>
        <v>8639.3333333333576</v>
      </c>
      <c r="U281" s="10"/>
      <c r="V281" s="6">
        <f t="shared" si="3540"/>
        <v>8639.3333333333576</v>
      </c>
      <c r="X281" s="6">
        <f t="shared" si="3540"/>
        <v>8639.3333333333576</v>
      </c>
      <c r="Z281" s="6">
        <f t="shared" si="3541"/>
        <v>8639.3333333333576</v>
      </c>
      <c r="AB281" s="6">
        <f t="shared" ref="AB281:AD281" si="3743">AB280+(365/12)</f>
        <v>8639.3333333333576</v>
      </c>
      <c r="AD281" s="6">
        <f t="shared" si="3743"/>
        <v>8639.3333333333576</v>
      </c>
      <c r="AF281" s="6">
        <f t="shared" ref="AF281:AH281" si="3744">AF280+(365/12)</f>
        <v>8639.3333333333576</v>
      </c>
      <c r="AH281" s="6">
        <f t="shared" si="3744"/>
        <v>8639.3333333333576</v>
      </c>
      <c r="AJ281" s="6">
        <f t="shared" ref="AJ281:AL281" si="3745">AJ280+(365/12)</f>
        <v>8639.3333333333576</v>
      </c>
      <c r="AL281" s="6">
        <f t="shared" si="3745"/>
        <v>8639.3333333333576</v>
      </c>
      <c r="AN281" s="6">
        <f t="shared" ref="AN281:AP281" si="3746">AN280+(365/12)</f>
        <v>8639.3333333333576</v>
      </c>
      <c r="AP281" s="6">
        <f t="shared" si="3746"/>
        <v>8639.3333333333576</v>
      </c>
      <c r="AR281" s="6">
        <f t="shared" ref="AR281:AT281" si="3747">AR280+(365/12)</f>
        <v>8639.3333333333576</v>
      </c>
      <c r="AT281" s="6">
        <f t="shared" si="3747"/>
        <v>8639.3333333333576</v>
      </c>
      <c r="AV281" s="6">
        <f t="shared" ref="AV281:AX281" si="3748">AV280+(365/12)</f>
        <v>8639.3333333333576</v>
      </c>
      <c r="AX281" s="6">
        <f t="shared" si="3748"/>
        <v>8639.3333333333576</v>
      </c>
      <c r="AZ281" s="6">
        <f t="shared" ref="AZ281:BB281" si="3749">AZ280+(365/12)</f>
        <v>8639.3333333333576</v>
      </c>
      <c r="BB281" s="6">
        <f t="shared" si="3749"/>
        <v>8639.3333333333576</v>
      </c>
      <c r="BD281" s="6">
        <f t="shared" ref="BD281:BF281" si="3750">BD280+(365/12)</f>
        <v>8639.3333333333576</v>
      </c>
      <c r="BF281" s="6">
        <f t="shared" si="3750"/>
        <v>8639.3333333333576</v>
      </c>
      <c r="BH281" s="6">
        <f t="shared" ref="BH281:BJ281" si="3751">BH280+(365/12)</f>
        <v>8639.3333333333576</v>
      </c>
      <c r="BJ281" s="6">
        <f t="shared" si="3751"/>
        <v>8639.3333333333576</v>
      </c>
      <c r="BL281" s="6">
        <f t="shared" ref="BL281:BN281" si="3752">BL280+(365/12)</f>
        <v>8639.3333333333576</v>
      </c>
      <c r="BM281" s="11">
        <f t="shared" si="3624"/>
        <v>50308.691356311778</v>
      </c>
      <c r="BN281" s="6">
        <f t="shared" si="3752"/>
        <v>8639.3333333333576</v>
      </c>
      <c r="BO281" s="11">
        <f t="shared" si="3625"/>
        <v>50308.691356311778</v>
      </c>
      <c r="BP281" s="6">
        <f t="shared" ref="BP281:BR281" si="3753">BP280+(365/12)</f>
        <v>8639.3333333333576</v>
      </c>
      <c r="BQ281" s="11">
        <f t="shared" si="3627"/>
        <v>50308.691356311778</v>
      </c>
      <c r="BR281" s="6">
        <f t="shared" si="3753"/>
        <v>8639.3333333333576</v>
      </c>
      <c r="BS281" s="11">
        <f t="shared" si="3628"/>
        <v>50308.691356311778</v>
      </c>
      <c r="BT281" s="6">
        <f t="shared" ref="BT281:BV281" si="3754">BT280+(365/12)</f>
        <v>8639.3333333333576</v>
      </c>
      <c r="BU281" s="11">
        <f t="shared" si="3630"/>
        <v>50308.691356311778</v>
      </c>
      <c r="BV281" s="6">
        <f t="shared" si="3754"/>
        <v>8639.3333333333576</v>
      </c>
      <c r="BW281" s="11">
        <f t="shared" si="3631"/>
        <v>50308.691356311778</v>
      </c>
      <c r="BX281" s="6">
        <f t="shared" si="3465"/>
        <v>8639.3333333333576</v>
      </c>
      <c r="BY281" s="11">
        <f t="shared" si="3632"/>
        <v>50308.691356311778</v>
      </c>
      <c r="BZ281" s="72">
        <f t="shared" si="3465"/>
        <v>8639.3333333333576</v>
      </c>
      <c r="CA281" s="11">
        <f t="shared" si="3633"/>
        <v>50308.691356311778</v>
      </c>
      <c r="CB281" s="4"/>
    </row>
    <row r="282" spans="1:80">
      <c r="A282" s="1" t="str">
        <f t="shared" si="3682"/>
        <v/>
      </c>
      <c r="B282" s="1">
        <f t="shared" si="3519"/>
        <v>276</v>
      </c>
      <c r="C282" s="13">
        <f t="shared" si="3534"/>
        <v>0</v>
      </c>
      <c r="D282" s="2">
        <f t="shared" si="3535"/>
        <v>0</v>
      </c>
      <c r="E282" s="15">
        <f t="shared" si="3502"/>
        <v>0</v>
      </c>
      <c r="F282" s="15">
        <f t="shared" si="3009"/>
        <v>0</v>
      </c>
      <c r="G282" s="21">
        <f t="shared" si="3010"/>
        <v>0</v>
      </c>
      <c r="H282" s="23">
        <f t="shared" si="3503"/>
        <v>276</v>
      </c>
      <c r="I282" s="19">
        <f t="shared" si="3504"/>
        <v>73131.517998043113</v>
      </c>
      <c r="J282" s="22">
        <f t="shared" si="3520"/>
        <v>73131.517998043113</v>
      </c>
      <c r="K282" s="21">
        <f t="shared" si="3521"/>
        <v>6223.5792987546065</v>
      </c>
      <c r="L282" s="15">
        <f t="shared" si="3536"/>
        <v>416.66666666666669</v>
      </c>
      <c r="M282" s="15">
        <f t="shared" si="3537"/>
        <v>83.333333333333329</v>
      </c>
      <c r="N282" s="16">
        <f t="shared" si="3538"/>
        <v>166.66666666666666</v>
      </c>
      <c r="O282" s="15">
        <f t="shared" si="3539"/>
        <v>83.333333333333329</v>
      </c>
      <c r="P282" s="7">
        <f t="shared" si="3011"/>
        <v>21839.455399412935</v>
      </c>
      <c r="Q282" s="15">
        <f t="shared" si="3505"/>
        <v>57282.270655066386</v>
      </c>
      <c r="R282" s="21">
        <f t="shared" si="3506"/>
        <v>50308.691356311778</v>
      </c>
      <c r="S282" s="4"/>
      <c r="T282" s="6">
        <f t="shared" si="3540"/>
        <v>8669.7500000000236</v>
      </c>
      <c r="U282" s="10"/>
      <c r="V282" s="6">
        <f t="shared" si="3540"/>
        <v>8669.7500000000236</v>
      </c>
      <c r="X282" s="6">
        <f t="shared" si="3540"/>
        <v>8669.7500000000236</v>
      </c>
      <c r="Z282" s="6">
        <f t="shared" si="3541"/>
        <v>8669.7500000000236</v>
      </c>
      <c r="AB282" s="6">
        <f t="shared" ref="AB282:AD282" si="3755">AB281+(365/12)</f>
        <v>8669.7500000000236</v>
      </c>
      <c r="AD282" s="6">
        <f t="shared" si="3755"/>
        <v>8669.7500000000236</v>
      </c>
      <c r="AF282" s="6">
        <f t="shared" ref="AF282:AH282" si="3756">AF281+(365/12)</f>
        <v>8669.7500000000236</v>
      </c>
      <c r="AH282" s="6">
        <f t="shared" si="3756"/>
        <v>8669.7500000000236</v>
      </c>
      <c r="AJ282" s="6">
        <f t="shared" ref="AJ282:AL282" si="3757">AJ281+(365/12)</f>
        <v>8669.7500000000236</v>
      </c>
      <c r="AL282" s="6">
        <f t="shared" si="3757"/>
        <v>8669.7500000000236</v>
      </c>
      <c r="AN282" s="6">
        <f t="shared" ref="AN282:AP282" si="3758">AN281+(365/12)</f>
        <v>8669.7500000000236</v>
      </c>
      <c r="AP282" s="6">
        <f t="shared" si="3758"/>
        <v>8669.7500000000236</v>
      </c>
      <c r="AR282" s="6">
        <f t="shared" ref="AR282:AT282" si="3759">AR281+(365/12)</f>
        <v>8669.7500000000236</v>
      </c>
      <c r="AT282" s="6">
        <f t="shared" si="3759"/>
        <v>8669.7500000000236</v>
      </c>
      <c r="AV282" s="6">
        <f t="shared" ref="AV282:AX282" si="3760">AV281+(365/12)</f>
        <v>8669.7500000000236</v>
      </c>
      <c r="AX282" s="6">
        <f t="shared" si="3760"/>
        <v>8669.7500000000236</v>
      </c>
      <c r="AZ282" s="6">
        <f t="shared" ref="AZ282:BB282" si="3761">AZ281+(365/12)</f>
        <v>8669.7500000000236</v>
      </c>
      <c r="BB282" s="6">
        <f t="shared" si="3761"/>
        <v>8669.7500000000236</v>
      </c>
      <c r="BD282" s="6">
        <f t="shared" ref="BD282:BF282" si="3762">BD281+(365/12)</f>
        <v>8669.7500000000236</v>
      </c>
      <c r="BF282" s="6">
        <f t="shared" si="3762"/>
        <v>8669.7500000000236</v>
      </c>
      <c r="BH282" s="6">
        <f t="shared" ref="BH282:BJ282" si="3763">BH281+(365/12)</f>
        <v>8669.7500000000236</v>
      </c>
      <c r="BJ282" s="6">
        <f t="shared" si="3763"/>
        <v>8669.7500000000236</v>
      </c>
      <c r="BL282" s="6">
        <f t="shared" ref="BL282:BN282" si="3764">BL281+(365/12)</f>
        <v>8669.7500000000236</v>
      </c>
      <c r="BM282" s="11">
        <f t="shared" si="3624"/>
        <v>50308.691356311778</v>
      </c>
      <c r="BN282" s="6">
        <f t="shared" si="3764"/>
        <v>8669.7500000000236</v>
      </c>
      <c r="BO282" s="11">
        <f t="shared" si="3625"/>
        <v>50308.691356311778</v>
      </c>
      <c r="BP282" s="6">
        <f t="shared" ref="BP282:BR282" si="3765">BP281+(365/12)</f>
        <v>8669.7500000000236</v>
      </c>
      <c r="BQ282" s="11">
        <f t="shared" si="3627"/>
        <v>50308.691356311778</v>
      </c>
      <c r="BR282" s="6">
        <f t="shared" si="3765"/>
        <v>8669.7500000000236</v>
      </c>
      <c r="BS282" s="11">
        <f t="shared" si="3628"/>
        <v>50308.691356311778</v>
      </c>
      <c r="BT282" s="6">
        <f t="shared" ref="BT282:BV282" si="3766">BT281+(365/12)</f>
        <v>8669.7500000000236</v>
      </c>
      <c r="BU282" s="11">
        <f t="shared" si="3630"/>
        <v>50308.691356311778</v>
      </c>
      <c r="BV282" s="6">
        <f t="shared" si="3766"/>
        <v>8669.7500000000236</v>
      </c>
      <c r="BW282" s="11">
        <f t="shared" si="3631"/>
        <v>50308.691356311778</v>
      </c>
      <c r="BX282" s="6">
        <f t="shared" si="3465"/>
        <v>8669.7500000000236</v>
      </c>
      <c r="BY282" s="11">
        <f t="shared" si="3632"/>
        <v>50308.691356311778</v>
      </c>
      <c r="BZ282" s="72">
        <f t="shared" si="3465"/>
        <v>8669.7500000000236</v>
      </c>
      <c r="CA282" s="11">
        <f t="shared" si="3633"/>
        <v>50308.691356311778</v>
      </c>
      <c r="CB282" s="4"/>
    </row>
    <row r="283" spans="1:80">
      <c r="A283" s="18">
        <f t="shared" si="3682"/>
        <v>24</v>
      </c>
      <c r="B283" s="18">
        <f t="shared" si="3519"/>
        <v>277</v>
      </c>
      <c r="C283" s="19">
        <f t="shared" si="3534"/>
        <v>0</v>
      </c>
      <c r="D283" s="22">
        <f t="shared" si="3535"/>
        <v>0</v>
      </c>
      <c r="E283" s="22">
        <f t="shared" si="3502"/>
        <v>0</v>
      </c>
      <c r="F283" s="22">
        <f t="shared" si="3009"/>
        <v>0</v>
      </c>
      <c r="G283" s="23">
        <f t="shared" si="3010"/>
        <v>0</v>
      </c>
      <c r="H283" s="23">
        <f t="shared" si="3503"/>
        <v>277</v>
      </c>
      <c r="I283" s="19">
        <f t="shared" si="3504"/>
        <v>76788.093897945277</v>
      </c>
      <c r="J283" s="22">
        <f t="shared" si="3520"/>
        <v>76788.093897945277</v>
      </c>
      <c r="K283" s="23">
        <f t="shared" si="3521"/>
        <v>6285.8150917421526</v>
      </c>
      <c r="L283" s="22">
        <f t="shared" si="3536"/>
        <v>416.66666666666669</v>
      </c>
      <c r="M283" s="22">
        <f t="shared" si="3537"/>
        <v>83.333333333333329</v>
      </c>
      <c r="N283" s="19">
        <f t="shared" si="3538"/>
        <v>166.66666666666666</v>
      </c>
      <c r="O283" s="22">
        <f t="shared" si="3539"/>
        <v>83.333333333333329</v>
      </c>
      <c r="P283" s="18">
        <f t="shared" si="3011"/>
        <v>22936.428169383584</v>
      </c>
      <c r="Q283" s="22">
        <f t="shared" si="3505"/>
        <v>60147.929187819711</v>
      </c>
      <c r="R283" s="23">
        <f t="shared" si="3506"/>
        <v>53112.114096077559</v>
      </c>
      <c r="S283" s="4"/>
      <c r="T283" s="6">
        <f t="shared" si="3540"/>
        <v>8700.1666666666897</v>
      </c>
      <c r="U283" s="20"/>
      <c r="V283" s="6">
        <f t="shared" si="3540"/>
        <v>8700.1666666666897</v>
      </c>
      <c r="W283" s="20"/>
      <c r="X283" s="6">
        <f t="shared" si="3540"/>
        <v>8700.1666666666897</v>
      </c>
      <c r="Y283" s="20"/>
      <c r="Z283" s="6">
        <f t="shared" si="3541"/>
        <v>8700.1666666666897</v>
      </c>
      <c r="AA283" s="20"/>
      <c r="AB283" s="6">
        <f t="shared" ref="AB283:AD283" si="3767">AB282+(365/12)</f>
        <v>8700.1666666666897</v>
      </c>
      <c r="AC283" s="20"/>
      <c r="AD283" s="6">
        <f t="shared" si="3767"/>
        <v>8700.1666666666897</v>
      </c>
      <c r="AE283" s="20"/>
      <c r="AF283" s="6">
        <f t="shared" ref="AF283:AH283" si="3768">AF282+(365/12)</f>
        <v>8700.1666666666897</v>
      </c>
      <c r="AG283" s="20"/>
      <c r="AH283" s="6">
        <f t="shared" si="3768"/>
        <v>8700.1666666666897</v>
      </c>
      <c r="AI283" s="20"/>
      <c r="AJ283" s="6">
        <f t="shared" ref="AJ283:AL283" si="3769">AJ282+(365/12)</f>
        <v>8700.1666666666897</v>
      </c>
      <c r="AK283" s="20"/>
      <c r="AL283" s="6">
        <f t="shared" si="3769"/>
        <v>8700.1666666666897</v>
      </c>
      <c r="AM283" s="20"/>
      <c r="AN283" s="6">
        <f t="shared" ref="AN283:AP283" si="3770">AN282+(365/12)</f>
        <v>8700.1666666666897</v>
      </c>
      <c r="AO283" s="20"/>
      <c r="AP283" s="6">
        <f t="shared" si="3770"/>
        <v>8700.1666666666897</v>
      </c>
      <c r="AQ283" s="20"/>
      <c r="AR283" s="6">
        <f t="shared" ref="AR283:AT283" si="3771">AR282+(365/12)</f>
        <v>8700.1666666666897</v>
      </c>
      <c r="AS283" s="20"/>
      <c r="AT283" s="6">
        <f t="shared" si="3771"/>
        <v>8700.1666666666897</v>
      </c>
      <c r="AU283" s="20"/>
      <c r="AV283" s="6">
        <f t="shared" ref="AV283:AX283" si="3772">AV282+(365/12)</f>
        <v>8700.1666666666897</v>
      </c>
      <c r="AW283" s="20"/>
      <c r="AX283" s="6">
        <f t="shared" si="3772"/>
        <v>8700.1666666666897</v>
      </c>
      <c r="AY283" s="20"/>
      <c r="AZ283" s="6">
        <f t="shared" ref="AZ283:BB283" si="3773">AZ282+(365/12)</f>
        <v>8700.1666666666897</v>
      </c>
      <c r="BA283" s="20"/>
      <c r="BB283" s="6">
        <f t="shared" si="3773"/>
        <v>8700.1666666666897</v>
      </c>
      <c r="BC283" s="20"/>
      <c r="BD283" s="6">
        <f t="shared" ref="BD283:BF283" si="3774">BD282+(365/12)</f>
        <v>8700.1666666666897</v>
      </c>
      <c r="BE283" s="20"/>
      <c r="BF283" s="6">
        <f t="shared" si="3774"/>
        <v>8700.1666666666897</v>
      </c>
      <c r="BG283" s="20"/>
      <c r="BH283" s="6">
        <f t="shared" ref="BH283:BJ283" si="3775">BH282+(365/12)</f>
        <v>8700.1666666666897</v>
      </c>
      <c r="BI283" s="20"/>
      <c r="BJ283" s="6">
        <f t="shared" si="3775"/>
        <v>8700.1666666666897</v>
      </c>
      <c r="BK283" s="20"/>
      <c r="BL283" s="6">
        <f t="shared" ref="BL283:BN283" si="3776">BL282+(365/12)</f>
        <v>8700.1666666666897</v>
      </c>
      <c r="BM283" s="20">
        <f>value*(1+appr)^(A283-1)-C283-IF((A283-1)&lt;=penaltyy,sqft*pamt,0)</f>
        <v>44771512.162761942</v>
      </c>
      <c r="BN283" s="6">
        <f t="shared" si="3776"/>
        <v>8700.1666666666897</v>
      </c>
      <c r="BO283" s="20">
        <f t="shared" ref="BO283:BO294" si="3777">R283</f>
        <v>53112.114096077559</v>
      </c>
      <c r="BP283" s="6">
        <f t="shared" ref="BP283:BR283" si="3778">BP282+(365/12)</f>
        <v>8700.1666666666897</v>
      </c>
      <c r="BQ283" s="20">
        <f t="shared" ref="BQ283:BQ294" si="3779">R283</f>
        <v>53112.114096077559</v>
      </c>
      <c r="BR283" s="6">
        <f t="shared" si="3778"/>
        <v>8700.1666666666897</v>
      </c>
      <c r="BS283" s="20">
        <f t="shared" ref="BS283:BS294" si="3780">R283</f>
        <v>53112.114096077559</v>
      </c>
      <c r="BT283" s="6">
        <f t="shared" ref="BT283:BV283" si="3781">BT282+(365/12)</f>
        <v>8700.1666666666897</v>
      </c>
      <c r="BU283" s="20">
        <f t="shared" ref="BU283:BU294" si="3782">R283</f>
        <v>53112.114096077559</v>
      </c>
      <c r="BV283" s="6">
        <f t="shared" si="3781"/>
        <v>8700.1666666666897</v>
      </c>
      <c r="BW283" s="20">
        <f t="shared" ref="BW283:BW294" si="3783">R283</f>
        <v>53112.114096077559</v>
      </c>
      <c r="BX283" s="6">
        <f t="shared" si="3465"/>
        <v>8700.1666666666897</v>
      </c>
      <c r="BY283" s="20">
        <f t="shared" ref="BY283:BY294" si="3784">R283</f>
        <v>53112.114096077559</v>
      </c>
      <c r="BZ283" s="72">
        <f t="shared" si="3465"/>
        <v>8700.1666666666897</v>
      </c>
      <c r="CA283" s="20">
        <f t="shared" ref="CA283:CA294" si="3785">R283</f>
        <v>53112.114096077559</v>
      </c>
      <c r="CB283" s="4"/>
    </row>
    <row r="284" spans="1:80">
      <c r="A284" s="1" t="str">
        <f t="shared" si="3682"/>
        <v/>
      </c>
      <c r="B284" s="1">
        <f t="shared" si="3519"/>
        <v>278</v>
      </c>
      <c r="C284" s="13">
        <f t="shared" si="3534"/>
        <v>0</v>
      </c>
      <c r="D284" s="2">
        <f t="shared" si="3535"/>
        <v>0</v>
      </c>
      <c r="E284" s="15">
        <f t="shared" si="3502"/>
        <v>0</v>
      </c>
      <c r="F284" s="15">
        <f t="shared" si="3009"/>
        <v>0</v>
      </c>
      <c r="G284" s="21">
        <f t="shared" si="3010"/>
        <v>0</v>
      </c>
      <c r="H284" s="23">
        <f t="shared" si="3503"/>
        <v>278</v>
      </c>
      <c r="I284" s="19">
        <f t="shared" si="3504"/>
        <v>76788.093897945277</v>
      </c>
      <c r="J284" s="22">
        <f t="shared" si="3520"/>
        <v>76788.093897945277</v>
      </c>
      <c r="K284" s="21">
        <f t="shared" si="3521"/>
        <v>6285.8150917421526</v>
      </c>
      <c r="L284" s="15">
        <f t="shared" si="3536"/>
        <v>416.66666666666669</v>
      </c>
      <c r="M284" s="15">
        <f t="shared" si="3537"/>
        <v>83.333333333333329</v>
      </c>
      <c r="N284" s="16">
        <f t="shared" si="3538"/>
        <v>166.66666666666666</v>
      </c>
      <c r="O284" s="15">
        <f t="shared" si="3539"/>
        <v>83.333333333333329</v>
      </c>
      <c r="P284" s="7">
        <f t="shared" si="3011"/>
        <v>22936.428169383584</v>
      </c>
      <c r="Q284" s="15">
        <f t="shared" si="3505"/>
        <v>60147.929187819711</v>
      </c>
      <c r="R284" s="21">
        <f t="shared" si="3506"/>
        <v>53112.114096077559</v>
      </c>
      <c r="S284" s="4"/>
      <c r="T284" s="6">
        <f t="shared" si="3540"/>
        <v>8730.5833333333558</v>
      </c>
      <c r="U284" s="10"/>
      <c r="V284" s="6">
        <f t="shared" si="3540"/>
        <v>8730.5833333333558</v>
      </c>
      <c r="X284" s="6">
        <f t="shared" si="3540"/>
        <v>8730.5833333333558</v>
      </c>
      <c r="Z284" s="6">
        <f t="shared" si="3541"/>
        <v>8730.5833333333558</v>
      </c>
      <c r="AB284" s="6">
        <f t="shared" ref="AB284:AD284" si="3786">AB283+(365/12)</f>
        <v>8730.5833333333558</v>
      </c>
      <c r="AD284" s="6">
        <f t="shared" si="3786"/>
        <v>8730.5833333333558</v>
      </c>
      <c r="AF284" s="6">
        <f t="shared" ref="AF284:AH284" si="3787">AF283+(365/12)</f>
        <v>8730.5833333333558</v>
      </c>
      <c r="AH284" s="6">
        <f t="shared" si="3787"/>
        <v>8730.5833333333558</v>
      </c>
      <c r="AJ284" s="6">
        <f t="shared" ref="AJ284:AL284" si="3788">AJ283+(365/12)</f>
        <v>8730.5833333333558</v>
      </c>
      <c r="AL284" s="6">
        <f t="shared" si="3788"/>
        <v>8730.5833333333558</v>
      </c>
      <c r="AN284" s="6">
        <f t="shared" ref="AN284:AP284" si="3789">AN283+(365/12)</f>
        <v>8730.5833333333558</v>
      </c>
      <c r="AP284" s="6">
        <f t="shared" si="3789"/>
        <v>8730.5833333333558</v>
      </c>
      <c r="AR284" s="6">
        <f t="shared" ref="AR284:AT284" si="3790">AR283+(365/12)</f>
        <v>8730.5833333333558</v>
      </c>
      <c r="AT284" s="6">
        <f t="shared" si="3790"/>
        <v>8730.5833333333558</v>
      </c>
      <c r="AV284" s="6">
        <f t="shared" ref="AV284:AX284" si="3791">AV283+(365/12)</f>
        <v>8730.5833333333558</v>
      </c>
      <c r="AX284" s="6">
        <f t="shared" si="3791"/>
        <v>8730.5833333333558</v>
      </c>
      <c r="AZ284" s="6">
        <f t="shared" ref="AZ284:BB284" si="3792">AZ283+(365/12)</f>
        <v>8730.5833333333558</v>
      </c>
      <c r="BB284" s="6">
        <f t="shared" si="3792"/>
        <v>8730.5833333333558</v>
      </c>
      <c r="BD284" s="6">
        <f t="shared" ref="BD284:BF284" si="3793">BD283+(365/12)</f>
        <v>8730.5833333333558</v>
      </c>
      <c r="BF284" s="6">
        <f t="shared" si="3793"/>
        <v>8730.5833333333558</v>
      </c>
      <c r="BH284" s="6">
        <f t="shared" ref="BH284:BJ284" si="3794">BH283+(365/12)</f>
        <v>8730.5833333333558</v>
      </c>
      <c r="BJ284" s="6">
        <f t="shared" si="3794"/>
        <v>8730.5833333333558</v>
      </c>
      <c r="BL284" s="6">
        <f t="shared" ref="BL284:BN284" si="3795">BL283+(365/12)</f>
        <v>8730.5833333333558</v>
      </c>
      <c r="BN284" s="6">
        <f t="shared" si="3795"/>
        <v>8730.5833333333558</v>
      </c>
      <c r="BO284" s="11">
        <f t="shared" si="3777"/>
        <v>53112.114096077559</v>
      </c>
      <c r="BP284" s="6">
        <f t="shared" ref="BP284:BR284" si="3796">BP283+(365/12)</f>
        <v>8730.5833333333558</v>
      </c>
      <c r="BQ284" s="11">
        <f t="shared" si="3779"/>
        <v>53112.114096077559</v>
      </c>
      <c r="BR284" s="6">
        <f t="shared" si="3796"/>
        <v>8730.5833333333558</v>
      </c>
      <c r="BS284" s="11">
        <f t="shared" si="3780"/>
        <v>53112.114096077559</v>
      </c>
      <c r="BT284" s="6">
        <f t="shared" ref="BT284:BV284" si="3797">BT283+(365/12)</f>
        <v>8730.5833333333558</v>
      </c>
      <c r="BU284" s="11">
        <f t="shared" si="3782"/>
        <v>53112.114096077559</v>
      </c>
      <c r="BV284" s="6">
        <f t="shared" si="3797"/>
        <v>8730.5833333333558</v>
      </c>
      <c r="BW284" s="11">
        <f t="shared" si="3783"/>
        <v>53112.114096077559</v>
      </c>
      <c r="BX284" s="6">
        <f t="shared" si="3465"/>
        <v>8730.5833333333558</v>
      </c>
      <c r="BY284" s="11">
        <f t="shared" si="3784"/>
        <v>53112.114096077559</v>
      </c>
      <c r="BZ284" s="72">
        <f t="shared" si="3465"/>
        <v>8730.5833333333558</v>
      </c>
      <c r="CA284" s="11">
        <f t="shared" si="3785"/>
        <v>53112.114096077559</v>
      </c>
      <c r="CB284" s="4"/>
    </row>
    <row r="285" spans="1:80">
      <c r="A285" s="1" t="str">
        <f t="shared" si="3682"/>
        <v/>
      </c>
      <c r="B285" s="1">
        <f t="shared" si="3519"/>
        <v>279</v>
      </c>
      <c r="C285" s="13">
        <f t="shared" si="3534"/>
        <v>0</v>
      </c>
      <c r="D285" s="2">
        <f t="shared" si="3535"/>
        <v>0</v>
      </c>
      <c r="E285" s="15">
        <f t="shared" si="3502"/>
        <v>0</v>
      </c>
      <c r="F285" s="15">
        <f t="shared" si="3009"/>
        <v>0</v>
      </c>
      <c r="G285" s="21">
        <f t="shared" si="3010"/>
        <v>0</v>
      </c>
      <c r="H285" s="23">
        <f t="shared" si="3503"/>
        <v>279</v>
      </c>
      <c r="I285" s="19">
        <f t="shared" si="3504"/>
        <v>76788.093897945277</v>
      </c>
      <c r="J285" s="22">
        <f t="shared" si="3520"/>
        <v>76788.093897945277</v>
      </c>
      <c r="K285" s="21">
        <f t="shared" si="3521"/>
        <v>6285.8150917421526</v>
      </c>
      <c r="L285" s="15">
        <f t="shared" si="3536"/>
        <v>416.66666666666669</v>
      </c>
      <c r="M285" s="15">
        <f t="shared" si="3537"/>
        <v>83.333333333333329</v>
      </c>
      <c r="N285" s="16">
        <f t="shared" si="3538"/>
        <v>166.66666666666666</v>
      </c>
      <c r="O285" s="15">
        <f t="shared" si="3539"/>
        <v>83.333333333333329</v>
      </c>
      <c r="P285" s="7">
        <f t="shared" si="3011"/>
        <v>22936.428169383584</v>
      </c>
      <c r="Q285" s="15">
        <f t="shared" si="3505"/>
        <v>60147.929187819711</v>
      </c>
      <c r="R285" s="21">
        <f t="shared" si="3506"/>
        <v>53112.114096077559</v>
      </c>
      <c r="S285" s="4"/>
      <c r="T285" s="6">
        <f t="shared" si="3540"/>
        <v>8761.0000000000218</v>
      </c>
      <c r="U285" s="10"/>
      <c r="V285" s="6">
        <f t="shared" si="3540"/>
        <v>8761.0000000000218</v>
      </c>
      <c r="X285" s="6">
        <f t="shared" si="3540"/>
        <v>8761.0000000000218</v>
      </c>
      <c r="Z285" s="6">
        <f t="shared" si="3541"/>
        <v>8761.0000000000218</v>
      </c>
      <c r="AB285" s="6">
        <f t="shared" ref="AB285:AD285" si="3798">AB284+(365/12)</f>
        <v>8761.0000000000218</v>
      </c>
      <c r="AD285" s="6">
        <f t="shared" si="3798"/>
        <v>8761.0000000000218</v>
      </c>
      <c r="AF285" s="6">
        <f t="shared" ref="AF285:AH285" si="3799">AF284+(365/12)</f>
        <v>8761.0000000000218</v>
      </c>
      <c r="AH285" s="6">
        <f t="shared" si="3799"/>
        <v>8761.0000000000218</v>
      </c>
      <c r="AJ285" s="6">
        <f t="shared" ref="AJ285:AL285" si="3800">AJ284+(365/12)</f>
        <v>8761.0000000000218</v>
      </c>
      <c r="AL285" s="6">
        <f t="shared" si="3800"/>
        <v>8761.0000000000218</v>
      </c>
      <c r="AN285" s="6">
        <f t="shared" ref="AN285:AP285" si="3801">AN284+(365/12)</f>
        <v>8761.0000000000218</v>
      </c>
      <c r="AP285" s="6">
        <f t="shared" si="3801"/>
        <v>8761.0000000000218</v>
      </c>
      <c r="AR285" s="6">
        <f t="shared" ref="AR285:AT285" si="3802">AR284+(365/12)</f>
        <v>8761.0000000000218</v>
      </c>
      <c r="AT285" s="6">
        <f t="shared" si="3802"/>
        <v>8761.0000000000218</v>
      </c>
      <c r="AV285" s="6">
        <f t="shared" ref="AV285:AX285" si="3803">AV284+(365/12)</f>
        <v>8761.0000000000218</v>
      </c>
      <c r="AX285" s="6">
        <f t="shared" si="3803"/>
        <v>8761.0000000000218</v>
      </c>
      <c r="AZ285" s="6">
        <f t="shared" ref="AZ285:BB285" si="3804">AZ284+(365/12)</f>
        <v>8761.0000000000218</v>
      </c>
      <c r="BB285" s="6">
        <f t="shared" si="3804"/>
        <v>8761.0000000000218</v>
      </c>
      <c r="BD285" s="6">
        <f t="shared" ref="BD285:BF285" si="3805">BD284+(365/12)</f>
        <v>8761.0000000000218</v>
      </c>
      <c r="BF285" s="6">
        <f t="shared" si="3805"/>
        <v>8761.0000000000218</v>
      </c>
      <c r="BH285" s="6">
        <f t="shared" ref="BH285:BJ285" si="3806">BH284+(365/12)</f>
        <v>8761.0000000000218</v>
      </c>
      <c r="BJ285" s="6">
        <f t="shared" si="3806"/>
        <v>8761.0000000000218</v>
      </c>
      <c r="BL285" s="6">
        <f t="shared" ref="BL285:BN285" si="3807">BL284+(365/12)</f>
        <v>8761.0000000000218</v>
      </c>
      <c r="BN285" s="6">
        <f t="shared" si="3807"/>
        <v>8761.0000000000218</v>
      </c>
      <c r="BO285" s="11">
        <f t="shared" si="3777"/>
        <v>53112.114096077559</v>
      </c>
      <c r="BP285" s="6">
        <f t="shared" ref="BP285:BR285" si="3808">BP284+(365/12)</f>
        <v>8761.0000000000218</v>
      </c>
      <c r="BQ285" s="11">
        <f t="shared" si="3779"/>
        <v>53112.114096077559</v>
      </c>
      <c r="BR285" s="6">
        <f t="shared" si="3808"/>
        <v>8761.0000000000218</v>
      </c>
      <c r="BS285" s="11">
        <f t="shared" si="3780"/>
        <v>53112.114096077559</v>
      </c>
      <c r="BT285" s="6">
        <f t="shared" ref="BT285:BV285" si="3809">BT284+(365/12)</f>
        <v>8761.0000000000218</v>
      </c>
      <c r="BU285" s="11">
        <f t="shared" si="3782"/>
        <v>53112.114096077559</v>
      </c>
      <c r="BV285" s="6">
        <f t="shared" si="3809"/>
        <v>8761.0000000000218</v>
      </c>
      <c r="BW285" s="11">
        <f t="shared" si="3783"/>
        <v>53112.114096077559</v>
      </c>
      <c r="BX285" s="6">
        <f t="shared" si="3465"/>
        <v>8761.0000000000218</v>
      </c>
      <c r="BY285" s="11">
        <f t="shared" si="3784"/>
        <v>53112.114096077559</v>
      </c>
      <c r="BZ285" s="72">
        <f t="shared" si="3465"/>
        <v>8761.0000000000218</v>
      </c>
      <c r="CA285" s="11">
        <f t="shared" si="3785"/>
        <v>53112.114096077559</v>
      </c>
      <c r="CB285" s="4"/>
    </row>
    <row r="286" spans="1:80">
      <c r="A286" s="1" t="str">
        <f t="shared" si="3682"/>
        <v/>
      </c>
      <c r="B286" s="1">
        <f t="shared" si="3519"/>
        <v>280</v>
      </c>
      <c r="C286" s="13">
        <f t="shared" si="3534"/>
        <v>0</v>
      </c>
      <c r="D286" s="2">
        <f t="shared" si="3535"/>
        <v>0</v>
      </c>
      <c r="E286" s="15">
        <f t="shared" si="3502"/>
        <v>0</v>
      </c>
      <c r="F286" s="15">
        <f t="shared" si="3009"/>
        <v>0</v>
      </c>
      <c r="G286" s="21">
        <f t="shared" si="3010"/>
        <v>0</v>
      </c>
      <c r="H286" s="23">
        <f t="shared" si="3503"/>
        <v>280</v>
      </c>
      <c r="I286" s="19">
        <f t="shared" si="3504"/>
        <v>76788.093897945277</v>
      </c>
      <c r="J286" s="22">
        <f t="shared" si="3520"/>
        <v>76788.093897945277</v>
      </c>
      <c r="K286" s="21">
        <f t="shared" si="3521"/>
        <v>6285.8150917421526</v>
      </c>
      <c r="L286" s="15">
        <f t="shared" si="3536"/>
        <v>416.66666666666669</v>
      </c>
      <c r="M286" s="15">
        <f t="shared" si="3537"/>
        <v>83.333333333333329</v>
      </c>
      <c r="N286" s="16">
        <f t="shared" si="3538"/>
        <v>166.66666666666666</v>
      </c>
      <c r="O286" s="15">
        <f t="shared" si="3539"/>
        <v>83.333333333333329</v>
      </c>
      <c r="P286" s="7">
        <f t="shared" si="3011"/>
        <v>22936.428169383584</v>
      </c>
      <c r="Q286" s="15">
        <f t="shared" si="3505"/>
        <v>60147.929187819711</v>
      </c>
      <c r="R286" s="21">
        <f t="shared" si="3506"/>
        <v>53112.114096077559</v>
      </c>
      <c r="S286" s="4"/>
      <c r="T286" s="6">
        <f t="shared" si="3540"/>
        <v>8791.4166666666879</v>
      </c>
      <c r="U286" s="10"/>
      <c r="V286" s="6">
        <f t="shared" si="3540"/>
        <v>8791.4166666666879</v>
      </c>
      <c r="X286" s="6">
        <f t="shared" si="3540"/>
        <v>8791.4166666666879</v>
      </c>
      <c r="Z286" s="6">
        <f t="shared" si="3541"/>
        <v>8791.4166666666879</v>
      </c>
      <c r="AB286" s="6">
        <f t="shared" ref="AB286:AD286" si="3810">AB285+(365/12)</f>
        <v>8791.4166666666879</v>
      </c>
      <c r="AD286" s="6">
        <f t="shared" si="3810"/>
        <v>8791.4166666666879</v>
      </c>
      <c r="AF286" s="6">
        <f t="shared" ref="AF286:AH286" si="3811">AF285+(365/12)</f>
        <v>8791.4166666666879</v>
      </c>
      <c r="AH286" s="6">
        <f t="shared" si="3811"/>
        <v>8791.4166666666879</v>
      </c>
      <c r="AJ286" s="6">
        <f t="shared" ref="AJ286:AL286" si="3812">AJ285+(365/12)</f>
        <v>8791.4166666666879</v>
      </c>
      <c r="AL286" s="6">
        <f t="shared" si="3812"/>
        <v>8791.4166666666879</v>
      </c>
      <c r="AN286" s="6">
        <f t="shared" ref="AN286:AP286" si="3813">AN285+(365/12)</f>
        <v>8791.4166666666879</v>
      </c>
      <c r="AP286" s="6">
        <f t="shared" si="3813"/>
        <v>8791.4166666666879</v>
      </c>
      <c r="AR286" s="6">
        <f t="shared" ref="AR286:AT286" si="3814">AR285+(365/12)</f>
        <v>8791.4166666666879</v>
      </c>
      <c r="AT286" s="6">
        <f t="shared" si="3814"/>
        <v>8791.4166666666879</v>
      </c>
      <c r="AV286" s="6">
        <f t="shared" ref="AV286:AX286" si="3815">AV285+(365/12)</f>
        <v>8791.4166666666879</v>
      </c>
      <c r="AX286" s="6">
        <f t="shared" si="3815"/>
        <v>8791.4166666666879</v>
      </c>
      <c r="AZ286" s="6">
        <f t="shared" ref="AZ286:BB286" si="3816">AZ285+(365/12)</f>
        <v>8791.4166666666879</v>
      </c>
      <c r="BB286" s="6">
        <f t="shared" si="3816"/>
        <v>8791.4166666666879</v>
      </c>
      <c r="BD286" s="6">
        <f t="shared" ref="BD286:BF286" si="3817">BD285+(365/12)</f>
        <v>8791.4166666666879</v>
      </c>
      <c r="BF286" s="6">
        <f t="shared" si="3817"/>
        <v>8791.4166666666879</v>
      </c>
      <c r="BH286" s="6">
        <f t="shared" ref="BH286:BJ286" si="3818">BH285+(365/12)</f>
        <v>8791.4166666666879</v>
      </c>
      <c r="BJ286" s="6">
        <f t="shared" si="3818"/>
        <v>8791.4166666666879</v>
      </c>
      <c r="BL286" s="6">
        <f t="shared" ref="BL286:BN286" si="3819">BL285+(365/12)</f>
        <v>8791.4166666666879</v>
      </c>
      <c r="BN286" s="6">
        <f t="shared" si="3819"/>
        <v>8791.4166666666879</v>
      </c>
      <c r="BO286" s="11">
        <f t="shared" si="3777"/>
        <v>53112.114096077559</v>
      </c>
      <c r="BP286" s="6">
        <f t="shared" ref="BP286:BR286" si="3820">BP285+(365/12)</f>
        <v>8791.4166666666879</v>
      </c>
      <c r="BQ286" s="11">
        <f t="shared" si="3779"/>
        <v>53112.114096077559</v>
      </c>
      <c r="BR286" s="6">
        <f t="shared" si="3820"/>
        <v>8791.4166666666879</v>
      </c>
      <c r="BS286" s="11">
        <f t="shared" si="3780"/>
        <v>53112.114096077559</v>
      </c>
      <c r="BT286" s="6">
        <f t="shared" ref="BT286:BV286" si="3821">BT285+(365/12)</f>
        <v>8791.4166666666879</v>
      </c>
      <c r="BU286" s="11">
        <f t="shared" si="3782"/>
        <v>53112.114096077559</v>
      </c>
      <c r="BV286" s="6">
        <f t="shared" si="3821"/>
        <v>8791.4166666666879</v>
      </c>
      <c r="BW286" s="11">
        <f t="shared" si="3783"/>
        <v>53112.114096077559</v>
      </c>
      <c r="BX286" s="6">
        <f t="shared" si="3465"/>
        <v>8791.4166666666879</v>
      </c>
      <c r="BY286" s="11">
        <f t="shared" si="3784"/>
        <v>53112.114096077559</v>
      </c>
      <c r="BZ286" s="72">
        <f t="shared" si="3465"/>
        <v>8791.4166666666879</v>
      </c>
      <c r="CA286" s="11">
        <f t="shared" si="3785"/>
        <v>53112.114096077559</v>
      </c>
      <c r="CB286" s="4"/>
    </row>
    <row r="287" spans="1:80">
      <c r="A287" s="1" t="str">
        <f t="shared" si="3682"/>
        <v/>
      </c>
      <c r="B287" s="1">
        <f t="shared" si="3519"/>
        <v>281</v>
      </c>
      <c r="C287" s="13">
        <f t="shared" si="3534"/>
        <v>0</v>
      </c>
      <c r="D287" s="2">
        <f t="shared" si="3535"/>
        <v>0</v>
      </c>
      <c r="E287" s="15">
        <f t="shared" si="3502"/>
        <v>0</v>
      </c>
      <c r="F287" s="15">
        <f t="shared" si="3009"/>
        <v>0</v>
      </c>
      <c r="G287" s="21">
        <f t="shared" si="3010"/>
        <v>0</v>
      </c>
      <c r="H287" s="23">
        <f t="shared" si="3503"/>
        <v>281</v>
      </c>
      <c r="I287" s="19">
        <f t="shared" si="3504"/>
        <v>76788.093897945277</v>
      </c>
      <c r="J287" s="22">
        <f t="shared" si="3520"/>
        <v>76788.093897945277</v>
      </c>
      <c r="K287" s="21">
        <f t="shared" si="3521"/>
        <v>6285.8150917421526</v>
      </c>
      <c r="L287" s="15">
        <f t="shared" si="3536"/>
        <v>416.66666666666669</v>
      </c>
      <c r="M287" s="15">
        <f t="shared" si="3537"/>
        <v>83.333333333333329</v>
      </c>
      <c r="N287" s="16">
        <f t="shared" si="3538"/>
        <v>166.66666666666666</v>
      </c>
      <c r="O287" s="15">
        <f t="shared" si="3539"/>
        <v>83.333333333333329</v>
      </c>
      <c r="P287" s="7">
        <f t="shared" si="3011"/>
        <v>22936.428169383584</v>
      </c>
      <c r="Q287" s="15">
        <f t="shared" si="3505"/>
        <v>60147.929187819711</v>
      </c>
      <c r="R287" s="21">
        <f t="shared" si="3506"/>
        <v>53112.114096077559</v>
      </c>
      <c r="S287" s="4"/>
      <c r="T287" s="6">
        <f t="shared" si="3540"/>
        <v>8821.8333333333539</v>
      </c>
      <c r="U287" s="10"/>
      <c r="V287" s="6">
        <f t="shared" si="3540"/>
        <v>8821.8333333333539</v>
      </c>
      <c r="X287" s="6">
        <f t="shared" si="3540"/>
        <v>8821.8333333333539</v>
      </c>
      <c r="Z287" s="6">
        <f t="shared" si="3541"/>
        <v>8821.8333333333539</v>
      </c>
      <c r="AB287" s="6">
        <f t="shared" ref="AB287:AD287" si="3822">AB286+(365/12)</f>
        <v>8821.8333333333539</v>
      </c>
      <c r="AD287" s="6">
        <f t="shared" si="3822"/>
        <v>8821.8333333333539</v>
      </c>
      <c r="AF287" s="6">
        <f t="shared" ref="AF287:AH287" si="3823">AF286+(365/12)</f>
        <v>8821.8333333333539</v>
      </c>
      <c r="AH287" s="6">
        <f t="shared" si="3823"/>
        <v>8821.8333333333539</v>
      </c>
      <c r="AJ287" s="6">
        <f t="shared" ref="AJ287:AL287" si="3824">AJ286+(365/12)</f>
        <v>8821.8333333333539</v>
      </c>
      <c r="AL287" s="6">
        <f t="shared" si="3824"/>
        <v>8821.8333333333539</v>
      </c>
      <c r="AN287" s="6">
        <f t="shared" ref="AN287:AP287" si="3825">AN286+(365/12)</f>
        <v>8821.8333333333539</v>
      </c>
      <c r="AP287" s="6">
        <f t="shared" si="3825"/>
        <v>8821.8333333333539</v>
      </c>
      <c r="AR287" s="6">
        <f t="shared" ref="AR287:AT287" si="3826">AR286+(365/12)</f>
        <v>8821.8333333333539</v>
      </c>
      <c r="AT287" s="6">
        <f t="shared" si="3826"/>
        <v>8821.8333333333539</v>
      </c>
      <c r="AV287" s="6">
        <f t="shared" ref="AV287:AX287" si="3827">AV286+(365/12)</f>
        <v>8821.8333333333539</v>
      </c>
      <c r="AX287" s="6">
        <f t="shared" si="3827"/>
        <v>8821.8333333333539</v>
      </c>
      <c r="AZ287" s="6">
        <f t="shared" ref="AZ287:BB287" si="3828">AZ286+(365/12)</f>
        <v>8821.8333333333539</v>
      </c>
      <c r="BB287" s="6">
        <f t="shared" si="3828"/>
        <v>8821.8333333333539</v>
      </c>
      <c r="BD287" s="6">
        <f t="shared" ref="BD287:BF287" si="3829">BD286+(365/12)</f>
        <v>8821.8333333333539</v>
      </c>
      <c r="BF287" s="6">
        <f t="shared" si="3829"/>
        <v>8821.8333333333539</v>
      </c>
      <c r="BH287" s="6">
        <f t="shared" ref="BH287:BJ287" si="3830">BH286+(365/12)</f>
        <v>8821.8333333333539</v>
      </c>
      <c r="BJ287" s="6">
        <f t="shared" si="3830"/>
        <v>8821.8333333333539</v>
      </c>
      <c r="BL287" s="6">
        <f t="shared" ref="BL287:BN287" si="3831">BL286+(365/12)</f>
        <v>8821.8333333333539</v>
      </c>
      <c r="BN287" s="6">
        <f t="shared" si="3831"/>
        <v>8821.8333333333539</v>
      </c>
      <c r="BO287" s="11">
        <f t="shared" si="3777"/>
        <v>53112.114096077559</v>
      </c>
      <c r="BP287" s="6">
        <f t="shared" ref="BP287:BR287" si="3832">BP286+(365/12)</f>
        <v>8821.8333333333539</v>
      </c>
      <c r="BQ287" s="11">
        <f t="shared" si="3779"/>
        <v>53112.114096077559</v>
      </c>
      <c r="BR287" s="6">
        <f t="shared" si="3832"/>
        <v>8821.8333333333539</v>
      </c>
      <c r="BS287" s="11">
        <f t="shared" si="3780"/>
        <v>53112.114096077559</v>
      </c>
      <c r="BT287" s="6">
        <f t="shared" ref="BT287:BV287" si="3833">BT286+(365/12)</f>
        <v>8821.8333333333539</v>
      </c>
      <c r="BU287" s="11">
        <f t="shared" si="3782"/>
        <v>53112.114096077559</v>
      </c>
      <c r="BV287" s="6">
        <f t="shared" si="3833"/>
        <v>8821.8333333333539</v>
      </c>
      <c r="BW287" s="11">
        <f t="shared" si="3783"/>
        <v>53112.114096077559</v>
      </c>
      <c r="BX287" s="6">
        <f t="shared" si="3465"/>
        <v>8821.8333333333539</v>
      </c>
      <c r="BY287" s="11">
        <f t="shared" si="3784"/>
        <v>53112.114096077559</v>
      </c>
      <c r="BZ287" s="72">
        <f t="shared" si="3465"/>
        <v>8821.8333333333539</v>
      </c>
      <c r="CA287" s="11">
        <f t="shared" si="3785"/>
        <v>53112.114096077559</v>
      </c>
      <c r="CB287" s="4"/>
    </row>
    <row r="288" spans="1:80">
      <c r="A288" s="1" t="str">
        <f t="shared" si="3682"/>
        <v/>
      </c>
      <c r="B288" s="1">
        <f t="shared" si="3519"/>
        <v>282</v>
      </c>
      <c r="C288" s="13">
        <f t="shared" si="3534"/>
        <v>0</v>
      </c>
      <c r="D288" s="2">
        <f t="shared" si="3535"/>
        <v>0</v>
      </c>
      <c r="E288" s="15">
        <f t="shared" si="3502"/>
        <v>0</v>
      </c>
      <c r="F288" s="15">
        <f t="shared" ref="F288:F351" si="3834">D288-E288</f>
        <v>0</v>
      </c>
      <c r="G288" s="21">
        <f t="shared" ref="G288:G351" si="3835">E288</f>
        <v>0</v>
      </c>
      <c r="H288" s="23">
        <f t="shared" si="3503"/>
        <v>282</v>
      </c>
      <c r="I288" s="19">
        <f t="shared" si="3504"/>
        <v>76788.093897945277</v>
      </c>
      <c r="J288" s="22">
        <f t="shared" si="3520"/>
        <v>76788.093897945277</v>
      </c>
      <c r="K288" s="21">
        <f t="shared" si="3521"/>
        <v>6285.8150917421526</v>
      </c>
      <c r="L288" s="15">
        <f t="shared" si="3536"/>
        <v>416.66666666666669</v>
      </c>
      <c r="M288" s="15">
        <f t="shared" si="3537"/>
        <v>83.333333333333329</v>
      </c>
      <c r="N288" s="16">
        <f t="shared" si="3538"/>
        <v>166.66666666666666</v>
      </c>
      <c r="O288" s="15">
        <f t="shared" si="3539"/>
        <v>83.333333333333329</v>
      </c>
      <c r="P288" s="7">
        <f t="shared" ref="P288:P351" si="3836">(J288-M288-N288-O288)*30%</f>
        <v>22936.428169383584</v>
      </c>
      <c r="Q288" s="15">
        <f t="shared" si="3505"/>
        <v>60147.929187819711</v>
      </c>
      <c r="R288" s="21">
        <f t="shared" si="3506"/>
        <v>53112.114096077559</v>
      </c>
      <c r="S288" s="4"/>
      <c r="T288" s="6">
        <f t="shared" si="3540"/>
        <v>8852.25000000002</v>
      </c>
      <c r="U288" s="10"/>
      <c r="V288" s="6">
        <f t="shared" si="3540"/>
        <v>8852.25000000002</v>
      </c>
      <c r="X288" s="6">
        <f t="shared" si="3540"/>
        <v>8852.25000000002</v>
      </c>
      <c r="Z288" s="6">
        <f t="shared" si="3541"/>
        <v>8852.25000000002</v>
      </c>
      <c r="AB288" s="6">
        <f t="shared" ref="AB288:AD288" si="3837">AB287+(365/12)</f>
        <v>8852.25000000002</v>
      </c>
      <c r="AD288" s="6">
        <f t="shared" si="3837"/>
        <v>8852.25000000002</v>
      </c>
      <c r="AF288" s="6">
        <f t="shared" ref="AF288:AH288" si="3838">AF287+(365/12)</f>
        <v>8852.25000000002</v>
      </c>
      <c r="AH288" s="6">
        <f t="shared" si="3838"/>
        <v>8852.25000000002</v>
      </c>
      <c r="AJ288" s="6">
        <f t="shared" ref="AJ288:AL288" si="3839">AJ287+(365/12)</f>
        <v>8852.25000000002</v>
      </c>
      <c r="AL288" s="6">
        <f t="shared" si="3839"/>
        <v>8852.25000000002</v>
      </c>
      <c r="AN288" s="6">
        <f t="shared" ref="AN288:AP288" si="3840">AN287+(365/12)</f>
        <v>8852.25000000002</v>
      </c>
      <c r="AP288" s="6">
        <f t="shared" si="3840"/>
        <v>8852.25000000002</v>
      </c>
      <c r="AR288" s="6">
        <f t="shared" ref="AR288:AT288" si="3841">AR287+(365/12)</f>
        <v>8852.25000000002</v>
      </c>
      <c r="AT288" s="6">
        <f t="shared" si="3841"/>
        <v>8852.25000000002</v>
      </c>
      <c r="AV288" s="6">
        <f t="shared" ref="AV288:AX288" si="3842">AV287+(365/12)</f>
        <v>8852.25000000002</v>
      </c>
      <c r="AX288" s="6">
        <f t="shared" si="3842"/>
        <v>8852.25000000002</v>
      </c>
      <c r="AZ288" s="6">
        <f t="shared" ref="AZ288:BB288" si="3843">AZ287+(365/12)</f>
        <v>8852.25000000002</v>
      </c>
      <c r="BB288" s="6">
        <f t="shared" si="3843"/>
        <v>8852.25000000002</v>
      </c>
      <c r="BD288" s="6">
        <f t="shared" ref="BD288:BF288" si="3844">BD287+(365/12)</f>
        <v>8852.25000000002</v>
      </c>
      <c r="BF288" s="6">
        <f t="shared" si="3844"/>
        <v>8852.25000000002</v>
      </c>
      <c r="BH288" s="6">
        <f t="shared" ref="BH288:BJ288" si="3845">BH287+(365/12)</f>
        <v>8852.25000000002</v>
      </c>
      <c r="BJ288" s="6">
        <f t="shared" si="3845"/>
        <v>8852.25000000002</v>
      </c>
      <c r="BL288" s="6">
        <f t="shared" ref="BL288:BN288" si="3846">BL287+(365/12)</f>
        <v>8852.25000000002</v>
      </c>
      <c r="BN288" s="6">
        <f t="shared" si="3846"/>
        <v>8852.25000000002</v>
      </c>
      <c r="BO288" s="11">
        <f t="shared" si="3777"/>
        <v>53112.114096077559</v>
      </c>
      <c r="BP288" s="6">
        <f t="shared" ref="BP288:BR288" si="3847">BP287+(365/12)</f>
        <v>8852.25000000002</v>
      </c>
      <c r="BQ288" s="11">
        <f t="shared" si="3779"/>
        <v>53112.114096077559</v>
      </c>
      <c r="BR288" s="6">
        <f t="shared" si="3847"/>
        <v>8852.25000000002</v>
      </c>
      <c r="BS288" s="11">
        <f t="shared" si="3780"/>
        <v>53112.114096077559</v>
      </c>
      <c r="BT288" s="6">
        <f t="shared" ref="BT288:BV288" si="3848">BT287+(365/12)</f>
        <v>8852.25000000002</v>
      </c>
      <c r="BU288" s="11">
        <f t="shared" si="3782"/>
        <v>53112.114096077559</v>
      </c>
      <c r="BV288" s="6">
        <f t="shared" si="3848"/>
        <v>8852.25000000002</v>
      </c>
      <c r="BW288" s="11">
        <f t="shared" si="3783"/>
        <v>53112.114096077559</v>
      </c>
      <c r="BX288" s="6">
        <f t="shared" si="3465"/>
        <v>8852.25000000002</v>
      </c>
      <c r="BY288" s="11">
        <f t="shared" si="3784"/>
        <v>53112.114096077559</v>
      </c>
      <c r="BZ288" s="72">
        <f t="shared" si="3465"/>
        <v>8852.25000000002</v>
      </c>
      <c r="CA288" s="11">
        <f t="shared" si="3785"/>
        <v>53112.114096077559</v>
      </c>
      <c r="CB288" s="4"/>
    </row>
    <row r="289" spans="1:80">
      <c r="A289" s="1" t="str">
        <f t="shared" si="3682"/>
        <v/>
      </c>
      <c r="B289" s="1">
        <f t="shared" si="3519"/>
        <v>283</v>
      </c>
      <c r="C289" s="13">
        <f t="shared" si="3534"/>
        <v>0</v>
      </c>
      <c r="D289" s="2">
        <f t="shared" si="3535"/>
        <v>0</v>
      </c>
      <c r="E289" s="15">
        <f t="shared" si="3502"/>
        <v>0</v>
      </c>
      <c r="F289" s="15">
        <f t="shared" si="3834"/>
        <v>0</v>
      </c>
      <c r="G289" s="21">
        <f t="shared" si="3835"/>
        <v>0</v>
      </c>
      <c r="H289" s="23">
        <f t="shared" si="3503"/>
        <v>283</v>
      </c>
      <c r="I289" s="19">
        <f t="shared" si="3504"/>
        <v>76788.093897945277</v>
      </c>
      <c r="J289" s="22">
        <f t="shared" si="3520"/>
        <v>76788.093897945277</v>
      </c>
      <c r="K289" s="21">
        <f t="shared" si="3521"/>
        <v>6285.8150917421526</v>
      </c>
      <c r="L289" s="15">
        <f t="shared" si="3536"/>
        <v>416.66666666666669</v>
      </c>
      <c r="M289" s="15">
        <f t="shared" si="3537"/>
        <v>83.333333333333329</v>
      </c>
      <c r="N289" s="16">
        <f t="shared" si="3538"/>
        <v>166.66666666666666</v>
      </c>
      <c r="O289" s="15">
        <f t="shared" si="3539"/>
        <v>83.333333333333329</v>
      </c>
      <c r="P289" s="7">
        <f t="shared" si="3836"/>
        <v>22936.428169383584</v>
      </c>
      <c r="Q289" s="15">
        <f t="shared" si="3505"/>
        <v>60147.929187819711</v>
      </c>
      <c r="R289" s="21">
        <f t="shared" si="3506"/>
        <v>53112.114096077559</v>
      </c>
      <c r="S289" s="4"/>
      <c r="T289" s="6">
        <f t="shared" si="3540"/>
        <v>8882.6666666666861</v>
      </c>
      <c r="U289" s="10"/>
      <c r="V289" s="6">
        <f t="shared" si="3540"/>
        <v>8882.6666666666861</v>
      </c>
      <c r="X289" s="6">
        <f t="shared" si="3540"/>
        <v>8882.6666666666861</v>
      </c>
      <c r="Z289" s="6">
        <f t="shared" si="3541"/>
        <v>8882.6666666666861</v>
      </c>
      <c r="AB289" s="6">
        <f t="shared" ref="AB289:AD289" si="3849">AB288+(365/12)</f>
        <v>8882.6666666666861</v>
      </c>
      <c r="AD289" s="6">
        <f t="shared" si="3849"/>
        <v>8882.6666666666861</v>
      </c>
      <c r="AF289" s="6">
        <f t="shared" ref="AF289:AH289" si="3850">AF288+(365/12)</f>
        <v>8882.6666666666861</v>
      </c>
      <c r="AH289" s="6">
        <f t="shared" si="3850"/>
        <v>8882.6666666666861</v>
      </c>
      <c r="AJ289" s="6">
        <f t="shared" ref="AJ289:AL289" si="3851">AJ288+(365/12)</f>
        <v>8882.6666666666861</v>
      </c>
      <c r="AL289" s="6">
        <f t="shared" si="3851"/>
        <v>8882.6666666666861</v>
      </c>
      <c r="AN289" s="6">
        <f t="shared" ref="AN289:AP289" si="3852">AN288+(365/12)</f>
        <v>8882.6666666666861</v>
      </c>
      <c r="AP289" s="6">
        <f t="shared" si="3852"/>
        <v>8882.6666666666861</v>
      </c>
      <c r="AR289" s="6">
        <f t="shared" ref="AR289:AT289" si="3853">AR288+(365/12)</f>
        <v>8882.6666666666861</v>
      </c>
      <c r="AT289" s="6">
        <f t="shared" si="3853"/>
        <v>8882.6666666666861</v>
      </c>
      <c r="AV289" s="6">
        <f t="shared" ref="AV289:AX289" si="3854">AV288+(365/12)</f>
        <v>8882.6666666666861</v>
      </c>
      <c r="AX289" s="6">
        <f t="shared" si="3854"/>
        <v>8882.6666666666861</v>
      </c>
      <c r="AZ289" s="6">
        <f t="shared" ref="AZ289:BB289" si="3855">AZ288+(365/12)</f>
        <v>8882.6666666666861</v>
      </c>
      <c r="BB289" s="6">
        <f t="shared" si="3855"/>
        <v>8882.6666666666861</v>
      </c>
      <c r="BD289" s="6">
        <f t="shared" ref="BD289:BF289" si="3856">BD288+(365/12)</f>
        <v>8882.6666666666861</v>
      </c>
      <c r="BF289" s="6">
        <f t="shared" si="3856"/>
        <v>8882.6666666666861</v>
      </c>
      <c r="BH289" s="6">
        <f t="shared" ref="BH289:BJ289" si="3857">BH288+(365/12)</f>
        <v>8882.6666666666861</v>
      </c>
      <c r="BJ289" s="6">
        <f t="shared" si="3857"/>
        <v>8882.6666666666861</v>
      </c>
      <c r="BL289" s="6">
        <f t="shared" ref="BL289:BN289" si="3858">BL288+(365/12)</f>
        <v>8882.6666666666861</v>
      </c>
      <c r="BN289" s="6">
        <f t="shared" si="3858"/>
        <v>8882.6666666666861</v>
      </c>
      <c r="BO289" s="11">
        <f t="shared" si="3777"/>
        <v>53112.114096077559</v>
      </c>
      <c r="BP289" s="6">
        <f t="shared" ref="BP289:BR289" si="3859">BP288+(365/12)</f>
        <v>8882.6666666666861</v>
      </c>
      <c r="BQ289" s="11">
        <f t="shared" si="3779"/>
        <v>53112.114096077559</v>
      </c>
      <c r="BR289" s="6">
        <f t="shared" si="3859"/>
        <v>8882.6666666666861</v>
      </c>
      <c r="BS289" s="11">
        <f t="shared" si="3780"/>
        <v>53112.114096077559</v>
      </c>
      <c r="BT289" s="6">
        <f t="shared" ref="BT289:BV289" si="3860">BT288+(365/12)</f>
        <v>8882.6666666666861</v>
      </c>
      <c r="BU289" s="11">
        <f t="shared" si="3782"/>
        <v>53112.114096077559</v>
      </c>
      <c r="BV289" s="6">
        <f t="shared" si="3860"/>
        <v>8882.6666666666861</v>
      </c>
      <c r="BW289" s="11">
        <f t="shared" si="3783"/>
        <v>53112.114096077559</v>
      </c>
      <c r="BX289" s="6">
        <f t="shared" si="3465"/>
        <v>8882.6666666666861</v>
      </c>
      <c r="BY289" s="11">
        <f t="shared" si="3784"/>
        <v>53112.114096077559</v>
      </c>
      <c r="BZ289" s="72">
        <f t="shared" si="3465"/>
        <v>8882.6666666666861</v>
      </c>
      <c r="CA289" s="11">
        <f t="shared" si="3785"/>
        <v>53112.114096077559</v>
      </c>
      <c r="CB289" s="4"/>
    </row>
    <row r="290" spans="1:80">
      <c r="A290" s="1" t="str">
        <f t="shared" si="3682"/>
        <v/>
      </c>
      <c r="B290" s="1">
        <f t="shared" si="3519"/>
        <v>284</v>
      </c>
      <c r="C290" s="13">
        <f t="shared" si="3534"/>
        <v>0</v>
      </c>
      <c r="D290" s="2">
        <f t="shared" si="3535"/>
        <v>0</v>
      </c>
      <c r="E290" s="15">
        <f t="shared" si="3502"/>
        <v>0</v>
      </c>
      <c r="F290" s="15">
        <f t="shared" si="3834"/>
        <v>0</v>
      </c>
      <c r="G290" s="21">
        <f t="shared" si="3835"/>
        <v>0</v>
      </c>
      <c r="H290" s="23">
        <f t="shared" si="3503"/>
        <v>284</v>
      </c>
      <c r="I290" s="19">
        <f t="shared" si="3504"/>
        <v>76788.093897945277</v>
      </c>
      <c r="J290" s="22">
        <f t="shared" si="3520"/>
        <v>76788.093897945277</v>
      </c>
      <c r="K290" s="21">
        <f t="shared" si="3521"/>
        <v>6285.8150917421526</v>
      </c>
      <c r="L290" s="15">
        <f t="shared" si="3536"/>
        <v>416.66666666666669</v>
      </c>
      <c r="M290" s="15">
        <f t="shared" si="3537"/>
        <v>83.333333333333329</v>
      </c>
      <c r="N290" s="16">
        <f t="shared" si="3538"/>
        <v>166.66666666666666</v>
      </c>
      <c r="O290" s="15">
        <f t="shared" si="3539"/>
        <v>83.333333333333329</v>
      </c>
      <c r="P290" s="7">
        <f t="shared" si="3836"/>
        <v>22936.428169383584</v>
      </c>
      <c r="Q290" s="15">
        <f t="shared" si="3505"/>
        <v>60147.929187819711</v>
      </c>
      <c r="R290" s="21">
        <f t="shared" si="3506"/>
        <v>53112.114096077559</v>
      </c>
      <c r="S290" s="4"/>
      <c r="T290" s="6">
        <f t="shared" si="3540"/>
        <v>8913.0833333333521</v>
      </c>
      <c r="U290" s="10"/>
      <c r="V290" s="6">
        <f t="shared" si="3540"/>
        <v>8913.0833333333521</v>
      </c>
      <c r="X290" s="6">
        <f t="shared" si="3540"/>
        <v>8913.0833333333521</v>
      </c>
      <c r="Z290" s="6">
        <f t="shared" si="3541"/>
        <v>8913.0833333333521</v>
      </c>
      <c r="AB290" s="6">
        <f t="shared" ref="AB290:AD290" si="3861">AB289+(365/12)</f>
        <v>8913.0833333333521</v>
      </c>
      <c r="AD290" s="6">
        <f t="shared" si="3861"/>
        <v>8913.0833333333521</v>
      </c>
      <c r="AF290" s="6">
        <f t="shared" ref="AF290:AH290" si="3862">AF289+(365/12)</f>
        <v>8913.0833333333521</v>
      </c>
      <c r="AH290" s="6">
        <f t="shared" si="3862"/>
        <v>8913.0833333333521</v>
      </c>
      <c r="AJ290" s="6">
        <f t="shared" ref="AJ290:AL290" si="3863">AJ289+(365/12)</f>
        <v>8913.0833333333521</v>
      </c>
      <c r="AL290" s="6">
        <f t="shared" si="3863"/>
        <v>8913.0833333333521</v>
      </c>
      <c r="AN290" s="6">
        <f t="shared" ref="AN290:AP290" si="3864">AN289+(365/12)</f>
        <v>8913.0833333333521</v>
      </c>
      <c r="AP290" s="6">
        <f t="shared" si="3864"/>
        <v>8913.0833333333521</v>
      </c>
      <c r="AR290" s="6">
        <f t="shared" ref="AR290:AT290" si="3865">AR289+(365/12)</f>
        <v>8913.0833333333521</v>
      </c>
      <c r="AT290" s="6">
        <f t="shared" si="3865"/>
        <v>8913.0833333333521</v>
      </c>
      <c r="AV290" s="6">
        <f t="shared" ref="AV290:AX290" si="3866">AV289+(365/12)</f>
        <v>8913.0833333333521</v>
      </c>
      <c r="AX290" s="6">
        <f t="shared" si="3866"/>
        <v>8913.0833333333521</v>
      </c>
      <c r="AZ290" s="6">
        <f t="shared" ref="AZ290:BB290" si="3867">AZ289+(365/12)</f>
        <v>8913.0833333333521</v>
      </c>
      <c r="BB290" s="6">
        <f t="shared" si="3867"/>
        <v>8913.0833333333521</v>
      </c>
      <c r="BD290" s="6">
        <f t="shared" ref="BD290:BF290" si="3868">BD289+(365/12)</f>
        <v>8913.0833333333521</v>
      </c>
      <c r="BF290" s="6">
        <f t="shared" si="3868"/>
        <v>8913.0833333333521</v>
      </c>
      <c r="BH290" s="6">
        <f t="shared" ref="BH290:BJ290" si="3869">BH289+(365/12)</f>
        <v>8913.0833333333521</v>
      </c>
      <c r="BJ290" s="6">
        <f t="shared" si="3869"/>
        <v>8913.0833333333521</v>
      </c>
      <c r="BL290" s="6">
        <f t="shared" ref="BL290:BN290" si="3870">BL289+(365/12)</f>
        <v>8913.0833333333521</v>
      </c>
      <c r="BN290" s="6">
        <f t="shared" si="3870"/>
        <v>8913.0833333333521</v>
      </c>
      <c r="BO290" s="11">
        <f t="shared" si="3777"/>
        <v>53112.114096077559</v>
      </c>
      <c r="BP290" s="6">
        <f t="shared" ref="BP290:BR290" si="3871">BP289+(365/12)</f>
        <v>8913.0833333333521</v>
      </c>
      <c r="BQ290" s="11">
        <f t="shared" si="3779"/>
        <v>53112.114096077559</v>
      </c>
      <c r="BR290" s="6">
        <f t="shared" si="3871"/>
        <v>8913.0833333333521</v>
      </c>
      <c r="BS290" s="11">
        <f t="shared" si="3780"/>
        <v>53112.114096077559</v>
      </c>
      <c r="BT290" s="6">
        <f t="shared" ref="BT290:BV290" si="3872">BT289+(365/12)</f>
        <v>8913.0833333333521</v>
      </c>
      <c r="BU290" s="11">
        <f t="shared" si="3782"/>
        <v>53112.114096077559</v>
      </c>
      <c r="BV290" s="6">
        <f t="shared" si="3872"/>
        <v>8913.0833333333521</v>
      </c>
      <c r="BW290" s="11">
        <f t="shared" si="3783"/>
        <v>53112.114096077559</v>
      </c>
      <c r="BX290" s="6">
        <f t="shared" si="3465"/>
        <v>8913.0833333333521</v>
      </c>
      <c r="BY290" s="11">
        <f t="shared" si="3784"/>
        <v>53112.114096077559</v>
      </c>
      <c r="BZ290" s="72">
        <f t="shared" si="3465"/>
        <v>8913.0833333333521</v>
      </c>
      <c r="CA290" s="11">
        <f t="shared" si="3785"/>
        <v>53112.114096077559</v>
      </c>
      <c r="CB290" s="4"/>
    </row>
    <row r="291" spans="1:80">
      <c r="A291" s="1" t="str">
        <f t="shared" si="3682"/>
        <v/>
      </c>
      <c r="B291" s="1">
        <f t="shared" si="3519"/>
        <v>285</v>
      </c>
      <c r="C291" s="13">
        <f t="shared" si="3534"/>
        <v>0</v>
      </c>
      <c r="D291" s="2">
        <f t="shared" si="3535"/>
        <v>0</v>
      </c>
      <c r="E291" s="15">
        <f t="shared" si="3502"/>
        <v>0</v>
      </c>
      <c r="F291" s="15">
        <f t="shared" si="3834"/>
        <v>0</v>
      </c>
      <c r="G291" s="21">
        <f t="shared" si="3835"/>
        <v>0</v>
      </c>
      <c r="H291" s="23">
        <f t="shared" si="3503"/>
        <v>285</v>
      </c>
      <c r="I291" s="19">
        <f t="shared" si="3504"/>
        <v>76788.093897945277</v>
      </c>
      <c r="J291" s="22">
        <f t="shared" si="3520"/>
        <v>76788.093897945277</v>
      </c>
      <c r="K291" s="21">
        <f t="shared" si="3521"/>
        <v>6285.8150917421526</v>
      </c>
      <c r="L291" s="15">
        <f t="shared" si="3536"/>
        <v>416.66666666666669</v>
      </c>
      <c r="M291" s="15">
        <f t="shared" si="3537"/>
        <v>83.333333333333329</v>
      </c>
      <c r="N291" s="16">
        <f t="shared" si="3538"/>
        <v>166.66666666666666</v>
      </c>
      <c r="O291" s="15">
        <f t="shared" si="3539"/>
        <v>83.333333333333329</v>
      </c>
      <c r="P291" s="7">
        <f t="shared" si="3836"/>
        <v>22936.428169383584</v>
      </c>
      <c r="Q291" s="15">
        <f t="shared" si="3505"/>
        <v>60147.929187819711</v>
      </c>
      <c r="R291" s="21">
        <f t="shared" si="3506"/>
        <v>53112.114096077559</v>
      </c>
      <c r="S291" s="4"/>
      <c r="T291" s="6">
        <f t="shared" si="3540"/>
        <v>8943.5000000000182</v>
      </c>
      <c r="U291" s="10"/>
      <c r="V291" s="6">
        <f t="shared" si="3540"/>
        <v>8943.5000000000182</v>
      </c>
      <c r="X291" s="6">
        <f t="shared" si="3540"/>
        <v>8943.5000000000182</v>
      </c>
      <c r="Z291" s="6">
        <f t="shared" si="3541"/>
        <v>8943.5000000000182</v>
      </c>
      <c r="AB291" s="6">
        <f t="shared" ref="AB291:AD291" si="3873">AB290+(365/12)</f>
        <v>8943.5000000000182</v>
      </c>
      <c r="AD291" s="6">
        <f t="shared" si="3873"/>
        <v>8943.5000000000182</v>
      </c>
      <c r="AF291" s="6">
        <f t="shared" ref="AF291:AH291" si="3874">AF290+(365/12)</f>
        <v>8943.5000000000182</v>
      </c>
      <c r="AH291" s="6">
        <f t="shared" si="3874"/>
        <v>8943.5000000000182</v>
      </c>
      <c r="AJ291" s="6">
        <f t="shared" ref="AJ291:AL291" si="3875">AJ290+(365/12)</f>
        <v>8943.5000000000182</v>
      </c>
      <c r="AL291" s="6">
        <f t="shared" si="3875"/>
        <v>8943.5000000000182</v>
      </c>
      <c r="AN291" s="6">
        <f t="shared" ref="AN291:AP291" si="3876">AN290+(365/12)</f>
        <v>8943.5000000000182</v>
      </c>
      <c r="AP291" s="6">
        <f t="shared" si="3876"/>
        <v>8943.5000000000182</v>
      </c>
      <c r="AR291" s="6">
        <f t="shared" ref="AR291:AT291" si="3877">AR290+(365/12)</f>
        <v>8943.5000000000182</v>
      </c>
      <c r="AT291" s="6">
        <f t="shared" si="3877"/>
        <v>8943.5000000000182</v>
      </c>
      <c r="AV291" s="6">
        <f t="shared" ref="AV291:AX291" si="3878">AV290+(365/12)</f>
        <v>8943.5000000000182</v>
      </c>
      <c r="AX291" s="6">
        <f t="shared" si="3878"/>
        <v>8943.5000000000182</v>
      </c>
      <c r="AZ291" s="6">
        <f t="shared" ref="AZ291:BB291" si="3879">AZ290+(365/12)</f>
        <v>8943.5000000000182</v>
      </c>
      <c r="BB291" s="6">
        <f t="shared" si="3879"/>
        <v>8943.5000000000182</v>
      </c>
      <c r="BD291" s="6">
        <f t="shared" ref="BD291:BF291" si="3880">BD290+(365/12)</f>
        <v>8943.5000000000182</v>
      </c>
      <c r="BF291" s="6">
        <f t="shared" si="3880"/>
        <v>8943.5000000000182</v>
      </c>
      <c r="BH291" s="6">
        <f t="shared" ref="BH291:BJ291" si="3881">BH290+(365/12)</f>
        <v>8943.5000000000182</v>
      </c>
      <c r="BJ291" s="6">
        <f t="shared" si="3881"/>
        <v>8943.5000000000182</v>
      </c>
      <c r="BL291" s="6">
        <f t="shared" ref="BL291:BN291" si="3882">BL290+(365/12)</f>
        <v>8943.5000000000182</v>
      </c>
      <c r="BN291" s="6">
        <f t="shared" si="3882"/>
        <v>8943.5000000000182</v>
      </c>
      <c r="BO291" s="11">
        <f t="shared" si="3777"/>
        <v>53112.114096077559</v>
      </c>
      <c r="BP291" s="6">
        <f t="shared" ref="BP291:BR291" si="3883">BP290+(365/12)</f>
        <v>8943.5000000000182</v>
      </c>
      <c r="BQ291" s="11">
        <f t="shared" si="3779"/>
        <v>53112.114096077559</v>
      </c>
      <c r="BR291" s="6">
        <f t="shared" si="3883"/>
        <v>8943.5000000000182</v>
      </c>
      <c r="BS291" s="11">
        <f t="shared" si="3780"/>
        <v>53112.114096077559</v>
      </c>
      <c r="BT291" s="6">
        <f t="shared" ref="BT291:BV291" si="3884">BT290+(365/12)</f>
        <v>8943.5000000000182</v>
      </c>
      <c r="BU291" s="11">
        <f t="shared" si="3782"/>
        <v>53112.114096077559</v>
      </c>
      <c r="BV291" s="6">
        <f t="shared" si="3884"/>
        <v>8943.5000000000182</v>
      </c>
      <c r="BW291" s="11">
        <f t="shared" si="3783"/>
        <v>53112.114096077559</v>
      </c>
      <c r="BX291" s="6">
        <f t="shared" si="3465"/>
        <v>8943.5000000000182</v>
      </c>
      <c r="BY291" s="11">
        <f t="shared" si="3784"/>
        <v>53112.114096077559</v>
      </c>
      <c r="BZ291" s="72">
        <f t="shared" si="3465"/>
        <v>8943.5000000000182</v>
      </c>
      <c r="CA291" s="11">
        <f t="shared" si="3785"/>
        <v>53112.114096077559</v>
      </c>
      <c r="CB291" s="4"/>
    </row>
    <row r="292" spans="1:80">
      <c r="A292" s="1" t="str">
        <f t="shared" si="3682"/>
        <v/>
      </c>
      <c r="B292" s="1">
        <f t="shared" si="3519"/>
        <v>286</v>
      </c>
      <c r="C292" s="13">
        <f t="shared" si="3534"/>
        <v>0</v>
      </c>
      <c r="D292" s="2">
        <f t="shared" si="3535"/>
        <v>0</v>
      </c>
      <c r="E292" s="15">
        <f t="shared" si="3502"/>
        <v>0</v>
      </c>
      <c r="F292" s="15">
        <f t="shared" si="3834"/>
        <v>0</v>
      </c>
      <c r="G292" s="21">
        <f t="shared" si="3835"/>
        <v>0</v>
      </c>
      <c r="H292" s="23">
        <f t="shared" si="3503"/>
        <v>286</v>
      </c>
      <c r="I292" s="19">
        <f t="shared" si="3504"/>
        <v>76788.093897945277</v>
      </c>
      <c r="J292" s="22">
        <f t="shared" si="3520"/>
        <v>76788.093897945277</v>
      </c>
      <c r="K292" s="21">
        <f t="shared" si="3521"/>
        <v>6285.8150917421526</v>
      </c>
      <c r="L292" s="15">
        <f t="shared" si="3536"/>
        <v>416.66666666666669</v>
      </c>
      <c r="M292" s="15">
        <f t="shared" si="3537"/>
        <v>83.333333333333329</v>
      </c>
      <c r="N292" s="16">
        <f t="shared" si="3538"/>
        <v>166.66666666666666</v>
      </c>
      <c r="O292" s="15">
        <f t="shared" si="3539"/>
        <v>83.333333333333329</v>
      </c>
      <c r="P292" s="7">
        <f t="shared" si="3836"/>
        <v>22936.428169383584</v>
      </c>
      <c r="Q292" s="15">
        <f t="shared" si="3505"/>
        <v>60147.929187819711</v>
      </c>
      <c r="R292" s="21">
        <f t="shared" si="3506"/>
        <v>53112.114096077559</v>
      </c>
      <c r="S292" s="4"/>
      <c r="T292" s="6">
        <f t="shared" si="3540"/>
        <v>8973.9166666666843</v>
      </c>
      <c r="U292" s="10"/>
      <c r="V292" s="6">
        <f t="shared" si="3540"/>
        <v>8973.9166666666843</v>
      </c>
      <c r="X292" s="6">
        <f t="shared" si="3540"/>
        <v>8973.9166666666843</v>
      </c>
      <c r="Z292" s="6">
        <f t="shared" si="3541"/>
        <v>8973.9166666666843</v>
      </c>
      <c r="AB292" s="6">
        <f t="shared" ref="AB292:AD292" si="3885">AB291+(365/12)</f>
        <v>8973.9166666666843</v>
      </c>
      <c r="AD292" s="6">
        <f t="shared" si="3885"/>
        <v>8973.9166666666843</v>
      </c>
      <c r="AF292" s="6">
        <f t="shared" ref="AF292:AH292" si="3886">AF291+(365/12)</f>
        <v>8973.9166666666843</v>
      </c>
      <c r="AH292" s="6">
        <f t="shared" si="3886"/>
        <v>8973.9166666666843</v>
      </c>
      <c r="AJ292" s="6">
        <f t="shared" ref="AJ292:AL292" si="3887">AJ291+(365/12)</f>
        <v>8973.9166666666843</v>
      </c>
      <c r="AL292" s="6">
        <f t="shared" si="3887"/>
        <v>8973.9166666666843</v>
      </c>
      <c r="AN292" s="6">
        <f t="shared" ref="AN292:AP292" si="3888">AN291+(365/12)</f>
        <v>8973.9166666666843</v>
      </c>
      <c r="AP292" s="6">
        <f t="shared" si="3888"/>
        <v>8973.9166666666843</v>
      </c>
      <c r="AR292" s="6">
        <f t="shared" ref="AR292:AT292" si="3889">AR291+(365/12)</f>
        <v>8973.9166666666843</v>
      </c>
      <c r="AT292" s="6">
        <f t="shared" si="3889"/>
        <v>8973.9166666666843</v>
      </c>
      <c r="AV292" s="6">
        <f t="shared" ref="AV292:AX292" si="3890">AV291+(365/12)</f>
        <v>8973.9166666666843</v>
      </c>
      <c r="AX292" s="6">
        <f t="shared" si="3890"/>
        <v>8973.9166666666843</v>
      </c>
      <c r="AZ292" s="6">
        <f t="shared" ref="AZ292:BB292" si="3891">AZ291+(365/12)</f>
        <v>8973.9166666666843</v>
      </c>
      <c r="BB292" s="6">
        <f t="shared" si="3891"/>
        <v>8973.9166666666843</v>
      </c>
      <c r="BD292" s="6">
        <f t="shared" ref="BD292:BF292" si="3892">BD291+(365/12)</f>
        <v>8973.9166666666843</v>
      </c>
      <c r="BF292" s="6">
        <f t="shared" si="3892"/>
        <v>8973.9166666666843</v>
      </c>
      <c r="BH292" s="6">
        <f t="shared" ref="BH292:BJ292" si="3893">BH291+(365/12)</f>
        <v>8973.9166666666843</v>
      </c>
      <c r="BJ292" s="6">
        <f t="shared" si="3893"/>
        <v>8973.9166666666843</v>
      </c>
      <c r="BL292" s="6">
        <f t="shared" ref="BL292:BN292" si="3894">BL291+(365/12)</f>
        <v>8973.9166666666843</v>
      </c>
      <c r="BN292" s="6">
        <f t="shared" si="3894"/>
        <v>8973.9166666666843</v>
      </c>
      <c r="BO292" s="11">
        <f t="shared" si="3777"/>
        <v>53112.114096077559</v>
      </c>
      <c r="BP292" s="6">
        <f t="shared" ref="BP292:BR292" si="3895">BP291+(365/12)</f>
        <v>8973.9166666666843</v>
      </c>
      <c r="BQ292" s="11">
        <f t="shared" si="3779"/>
        <v>53112.114096077559</v>
      </c>
      <c r="BR292" s="6">
        <f t="shared" si="3895"/>
        <v>8973.9166666666843</v>
      </c>
      <c r="BS292" s="11">
        <f t="shared" si="3780"/>
        <v>53112.114096077559</v>
      </c>
      <c r="BT292" s="6">
        <f t="shared" ref="BT292:BV292" si="3896">BT291+(365/12)</f>
        <v>8973.9166666666843</v>
      </c>
      <c r="BU292" s="11">
        <f t="shared" si="3782"/>
        <v>53112.114096077559</v>
      </c>
      <c r="BV292" s="6">
        <f t="shared" si="3896"/>
        <v>8973.9166666666843</v>
      </c>
      <c r="BW292" s="11">
        <f t="shared" si="3783"/>
        <v>53112.114096077559</v>
      </c>
      <c r="BX292" s="6">
        <f t="shared" si="3465"/>
        <v>8973.9166666666843</v>
      </c>
      <c r="BY292" s="11">
        <f t="shared" si="3784"/>
        <v>53112.114096077559</v>
      </c>
      <c r="BZ292" s="72">
        <f t="shared" si="3465"/>
        <v>8973.9166666666843</v>
      </c>
      <c r="CA292" s="11">
        <f t="shared" si="3785"/>
        <v>53112.114096077559</v>
      </c>
      <c r="CB292" s="4"/>
    </row>
    <row r="293" spans="1:80">
      <c r="A293" s="1" t="str">
        <f t="shared" si="3682"/>
        <v/>
      </c>
      <c r="B293" s="1">
        <f t="shared" si="3519"/>
        <v>287</v>
      </c>
      <c r="C293" s="13">
        <f t="shared" si="3534"/>
        <v>0</v>
      </c>
      <c r="D293" s="2">
        <f t="shared" si="3535"/>
        <v>0</v>
      </c>
      <c r="E293" s="15">
        <f t="shared" si="3502"/>
        <v>0</v>
      </c>
      <c r="F293" s="15">
        <f t="shared" si="3834"/>
        <v>0</v>
      </c>
      <c r="G293" s="21">
        <f t="shared" si="3835"/>
        <v>0</v>
      </c>
      <c r="H293" s="23">
        <f t="shared" si="3503"/>
        <v>287</v>
      </c>
      <c r="I293" s="19">
        <f t="shared" si="3504"/>
        <v>76788.093897945277</v>
      </c>
      <c r="J293" s="22">
        <f t="shared" si="3520"/>
        <v>76788.093897945277</v>
      </c>
      <c r="K293" s="21">
        <f t="shared" si="3521"/>
        <v>6285.8150917421526</v>
      </c>
      <c r="L293" s="15">
        <f t="shared" si="3536"/>
        <v>416.66666666666669</v>
      </c>
      <c r="M293" s="15">
        <f t="shared" si="3537"/>
        <v>83.333333333333329</v>
      </c>
      <c r="N293" s="16">
        <f t="shared" si="3538"/>
        <v>166.66666666666666</v>
      </c>
      <c r="O293" s="15">
        <f t="shared" si="3539"/>
        <v>83.333333333333329</v>
      </c>
      <c r="P293" s="7">
        <f t="shared" si="3836"/>
        <v>22936.428169383584</v>
      </c>
      <c r="Q293" s="15">
        <f t="shared" si="3505"/>
        <v>60147.929187819711</v>
      </c>
      <c r="R293" s="21">
        <f t="shared" si="3506"/>
        <v>53112.114096077559</v>
      </c>
      <c r="S293" s="4"/>
      <c r="T293" s="6">
        <f t="shared" si="3540"/>
        <v>9004.3333333333503</v>
      </c>
      <c r="U293" s="10"/>
      <c r="V293" s="6">
        <f t="shared" si="3540"/>
        <v>9004.3333333333503</v>
      </c>
      <c r="X293" s="6">
        <f t="shared" si="3540"/>
        <v>9004.3333333333503</v>
      </c>
      <c r="Z293" s="6">
        <f t="shared" si="3541"/>
        <v>9004.3333333333503</v>
      </c>
      <c r="AB293" s="6">
        <f t="shared" ref="AB293:AD293" si="3897">AB292+(365/12)</f>
        <v>9004.3333333333503</v>
      </c>
      <c r="AD293" s="6">
        <f t="shared" si="3897"/>
        <v>9004.3333333333503</v>
      </c>
      <c r="AF293" s="6">
        <f t="shared" ref="AF293:AH293" si="3898">AF292+(365/12)</f>
        <v>9004.3333333333503</v>
      </c>
      <c r="AH293" s="6">
        <f t="shared" si="3898"/>
        <v>9004.3333333333503</v>
      </c>
      <c r="AJ293" s="6">
        <f t="shared" ref="AJ293:AL293" si="3899">AJ292+(365/12)</f>
        <v>9004.3333333333503</v>
      </c>
      <c r="AL293" s="6">
        <f t="shared" si="3899"/>
        <v>9004.3333333333503</v>
      </c>
      <c r="AN293" s="6">
        <f t="shared" ref="AN293:AP293" si="3900">AN292+(365/12)</f>
        <v>9004.3333333333503</v>
      </c>
      <c r="AP293" s="6">
        <f t="shared" si="3900"/>
        <v>9004.3333333333503</v>
      </c>
      <c r="AR293" s="6">
        <f t="shared" ref="AR293:AT293" si="3901">AR292+(365/12)</f>
        <v>9004.3333333333503</v>
      </c>
      <c r="AT293" s="6">
        <f t="shared" si="3901"/>
        <v>9004.3333333333503</v>
      </c>
      <c r="AV293" s="6">
        <f t="shared" ref="AV293:AX293" si="3902">AV292+(365/12)</f>
        <v>9004.3333333333503</v>
      </c>
      <c r="AX293" s="6">
        <f t="shared" si="3902"/>
        <v>9004.3333333333503</v>
      </c>
      <c r="AZ293" s="6">
        <f t="shared" ref="AZ293:BB293" si="3903">AZ292+(365/12)</f>
        <v>9004.3333333333503</v>
      </c>
      <c r="BB293" s="6">
        <f t="shared" si="3903"/>
        <v>9004.3333333333503</v>
      </c>
      <c r="BD293" s="6">
        <f t="shared" ref="BD293:BF293" si="3904">BD292+(365/12)</f>
        <v>9004.3333333333503</v>
      </c>
      <c r="BF293" s="6">
        <f t="shared" si="3904"/>
        <v>9004.3333333333503</v>
      </c>
      <c r="BH293" s="6">
        <f t="shared" ref="BH293:BJ293" si="3905">BH292+(365/12)</f>
        <v>9004.3333333333503</v>
      </c>
      <c r="BJ293" s="6">
        <f t="shared" si="3905"/>
        <v>9004.3333333333503</v>
      </c>
      <c r="BL293" s="6">
        <f t="shared" ref="BL293:BN293" si="3906">BL292+(365/12)</f>
        <v>9004.3333333333503</v>
      </c>
      <c r="BN293" s="6">
        <f t="shared" si="3906"/>
        <v>9004.3333333333503</v>
      </c>
      <c r="BO293" s="11">
        <f t="shared" si="3777"/>
        <v>53112.114096077559</v>
      </c>
      <c r="BP293" s="6">
        <f t="shared" ref="BP293:BR293" si="3907">BP292+(365/12)</f>
        <v>9004.3333333333503</v>
      </c>
      <c r="BQ293" s="11">
        <f t="shared" si="3779"/>
        <v>53112.114096077559</v>
      </c>
      <c r="BR293" s="6">
        <f t="shared" si="3907"/>
        <v>9004.3333333333503</v>
      </c>
      <c r="BS293" s="11">
        <f t="shared" si="3780"/>
        <v>53112.114096077559</v>
      </c>
      <c r="BT293" s="6">
        <f t="shared" ref="BT293:BV293" si="3908">BT292+(365/12)</f>
        <v>9004.3333333333503</v>
      </c>
      <c r="BU293" s="11">
        <f t="shared" si="3782"/>
        <v>53112.114096077559</v>
      </c>
      <c r="BV293" s="6">
        <f t="shared" si="3908"/>
        <v>9004.3333333333503</v>
      </c>
      <c r="BW293" s="11">
        <f t="shared" si="3783"/>
        <v>53112.114096077559</v>
      </c>
      <c r="BX293" s="6">
        <f t="shared" si="3465"/>
        <v>9004.3333333333503</v>
      </c>
      <c r="BY293" s="11">
        <f t="shared" si="3784"/>
        <v>53112.114096077559</v>
      </c>
      <c r="BZ293" s="72">
        <f t="shared" si="3465"/>
        <v>9004.3333333333503</v>
      </c>
      <c r="CA293" s="11">
        <f t="shared" si="3785"/>
        <v>53112.114096077559</v>
      </c>
      <c r="CB293" s="4"/>
    </row>
    <row r="294" spans="1:80">
      <c r="A294" s="1" t="str">
        <f t="shared" si="3682"/>
        <v/>
      </c>
      <c r="B294" s="1">
        <f t="shared" si="3519"/>
        <v>288</v>
      </c>
      <c r="C294" s="13">
        <f t="shared" si="3534"/>
        <v>0</v>
      </c>
      <c r="D294" s="2">
        <f t="shared" si="3535"/>
        <v>0</v>
      </c>
      <c r="E294" s="15">
        <f t="shared" si="3502"/>
        <v>0</v>
      </c>
      <c r="F294" s="15">
        <f t="shared" si="3834"/>
        <v>0</v>
      </c>
      <c r="G294" s="21">
        <f t="shared" si="3835"/>
        <v>0</v>
      </c>
      <c r="H294" s="23">
        <f t="shared" si="3503"/>
        <v>288</v>
      </c>
      <c r="I294" s="19">
        <f t="shared" si="3504"/>
        <v>76788.093897945277</v>
      </c>
      <c r="J294" s="22">
        <f t="shared" si="3520"/>
        <v>76788.093897945277</v>
      </c>
      <c r="K294" s="21">
        <f t="shared" si="3521"/>
        <v>6285.8150917421526</v>
      </c>
      <c r="L294" s="15">
        <f t="shared" si="3536"/>
        <v>416.66666666666669</v>
      </c>
      <c r="M294" s="15">
        <f t="shared" si="3537"/>
        <v>83.333333333333329</v>
      </c>
      <c r="N294" s="16">
        <f t="shared" si="3538"/>
        <v>166.66666666666666</v>
      </c>
      <c r="O294" s="15">
        <f t="shared" si="3539"/>
        <v>83.333333333333329</v>
      </c>
      <c r="P294" s="7">
        <f t="shared" si="3836"/>
        <v>22936.428169383584</v>
      </c>
      <c r="Q294" s="15">
        <f t="shared" si="3505"/>
        <v>60147.929187819711</v>
      </c>
      <c r="R294" s="21">
        <f t="shared" si="3506"/>
        <v>53112.114096077559</v>
      </c>
      <c r="S294" s="4"/>
      <c r="T294" s="6">
        <f t="shared" si="3540"/>
        <v>9034.7500000000164</v>
      </c>
      <c r="U294" s="10"/>
      <c r="V294" s="6">
        <f t="shared" si="3540"/>
        <v>9034.7500000000164</v>
      </c>
      <c r="X294" s="6">
        <f t="shared" si="3540"/>
        <v>9034.7500000000164</v>
      </c>
      <c r="Z294" s="6">
        <f t="shared" si="3541"/>
        <v>9034.7500000000164</v>
      </c>
      <c r="AB294" s="6">
        <f t="shared" ref="AB294:AD294" si="3909">AB293+(365/12)</f>
        <v>9034.7500000000164</v>
      </c>
      <c r="AD294" s="6">
        <f t="shared" si="3909"/>
        <v>9034.7500000000164</v>
      </c>
      <c r="AF294" s="6">
        <f t="shared" ref="AF294:AH294" si="3910">AF293+(365/12)</f>
        <v>9034.7500000000164</v>
      </c>
      <c r="AH294" s="6">
        <f t="shared" si="3910"/>
        <v>9034.7500000000164</v>
      </c>
      <c r="AJ294" s="6">
        <f t="shared" ref="AJ294:AL294" si="3911">AJ293+(365/12)</f>
        <v>9034.7500000000164</v>
      </c>
      <c r="AL294" s="6">
        <f t="shared" si="3911"/>
        <v>9034.7500000000164</v>
      </c>
      <c r="AN294" s="6">
        <f t="shared" ref="AN294:AP294" si="3912">AN293+(365/12)</f>
        <v>9034.7500000000164</v>
      </c>
      <c r="AP294" s="6">
        <f t="shared" si="3912"/>
        <v>9034.7500000000164</v>
      </c>
      <c r="AR294" s="6">
        <f t="shared" ref="AR294:AT294" si="3913">AR293+(365/12)</f>
        <v>9034.7500000000164</v>
      </c>
      <c r="AT294" s="6">
        <f t="shared" si="3913"/>
        <v>9034.7500000000164</v>
      </c>
      <c r="AV294" s="6">
        <f t="shared" ref="AV294:AX294" si="3914">AV293+(365/12)</f>
        <v>9034.7500000000164</v>
      </c>
      <c r="AX294" s="6">
        <f t="shared" si="3914"/>
        <v>9034.7500000000164</v>
      </c>
      <c r="AZ294" s="6">
        <f t="shared" ref="AZ294:BB294" si="3915">AZ293+(365/12)</f>
        <v>9034.7500000000164</v>
      </c>
      <c r="BB294" s="6">
        <f t="shared" si="3915"/>
        <v>9034.7500000000164</v>
      </c>
      <c r="BD294" s="6">
        <f t="shared" ref="BD294:BF294" si="3916">BD293+(365/12)</f>
        <v>9034.7500000000164</v>
      </c>
      <c r="BF294" s="6">
        <f t="shared" si="3916"/>
        <v>9034.7500000000164</v>
      </c>
      <c r="BH294" s="6">
        <f t="shared" ref="BH294:BJ294" si="3917">BH293+(365/12)</f>
        <v>9034.7500000000164</v>
      </c>
      <c r="BJ294" s="6">
        <f t="shared" si="3917"/>
        <v>9034.7500000000164</v>
      </c>
      <c r="BL294" s="6">
        <f t="shared" ref="BL294:BN294" si="3918">BL293+(365/12)</f>
        <v>9034.7500000000164</v>
      </c>
      <c r="BN294" s="6">
        <f t="shared" si="3918"/>
        <v>9034.7500000000164</v>
      </c>
      <c r="BO294" s="11">
        <f t="shared" si="3777"/>
        <v>53112.114096077559</v>
      </c>
      <c r="BP294" s="6">
        <f t="shared" ref="BP294:BR294" si="3919">BP293+(365/12)</f>
        <v>9034.7500000000164</v>
      </c>
      <c r="BQ294" s="11">
        <f t="shared" si="3779"/>
        <v>53112.114096077559</v>
      </c>
      <c r="BR294" s="6">
        <f t="shared" si="3919"/>
        <v>9034.7500000000164</v>
      </c>
      <c r="BS294" s="11">
        <f t="shared" si="3780"/>
        <v>53112.114096077559</v>
      </c>
      <c r="BT294" s="6">
        <f t="shared" ref="BT294:BV294" si="3920">BT293+(365/12)</f>
        <v>9034.7500000000164</v>
      </c>
      <c r="BU294" s="11">
        <f t="shared" si="3782"/>
        <v>53112.114096077559</v>
      </c>
      <c r="BV294" s="6">
        <f t="shared" si="3920"/>
        <v>9034.7500000000164</v>
      </c>
      <c r="BW294" s="11">
        <f t="shared" si="3783"/>
        <v>53112.114096077559</v>
      </c>
      <c r="BX294" s="6">
        <f t="shared" si="3465"/>
        <v>9034.7500000000164</v>
      </c>
      <c r="BY294" s="11">
        <f t="shared" si="3784"/>
        <v>53112.114096077559</v>
      </c>
      <c r="BZ294" s="72">
        <f t="shared" si="3465"/>
        <v>9034.7500000000164</v>
      </c>
      <c r="CA294" s="11">
        <f t="shared" si="3785"/>
        <v>53112.114096077559</v>
      </c>
      <c r="CB294" s="4"/>
    </row>
    <row r="295" spans="1:80">
      <c r="A295" s="18">
        <f t="shared" si="3682"/>
        <v>25</v>
      </c>
      <c r="B295" s="18">
        <f t="shared" si="3519"/>
        <v>289</v>
      </c>
      <c r="C295" s="19">
        <f t="shared" si="3534"/>
        <v>0</v>
      </c>
      <c r="D295" s="22">
        <f t="shared" si="3535"/>
        <v>0</v>
      </c>
      <c r="E295" s="22">
        <f t="shared" si="3502"/>
        <v>0</v>
      </c>
      <c r="F295" s="22">
        <f t="shared" si="3834"/>
        <v>0</v>
      </c>
      <c r="G295" s="23">
        <f t="shared" si="3835"/>
        <v>0</v>
      </c>
      <c r="H295" s="23">
        <f t="shared" si="3503"/>
        <v>289</v>
      </c>
      <c r="I295" s="19">
        <f t="shared" si="3504"/>
        <v>80627.498592842545</v>
      </c>
      <c r="J295" s="22">
        <f t="shared" si="3520"/>
        <v>80627.498592842545</v>
      </c>
      <c r="K295" s="23">
        <f t="shared" si="3521"/>
        <v>6348.6732426595745</v>
      </c>
      <c r="L295" s="22">
        <f t="shared" si="3536"/>
        <v>416.66666666666669</v>
      </c>
      <c r="M295" s="22">
        <f t="shared" si="3537"/>
        <v>83.333333333333329</v>
      </c>
      <c r="N295" s="19">
        <f t="shared" si="3538"/>
        <v>166.66666666666666</v>
      </c>
      <c r="O295" s="22">
        <f t="shared" si="3539"/>
        <v>83.333333333333329</v>
      </c>
      <c r="P295" s="18">
        <f t="shared" si="3836"/>
        <v>24088.249577852763</v>
      </c>
      <c r="Q295" s="22">
        <f t="shared" si="3505"/>
        <v>63156.870647210701</v>
      </c>
      <c r="R295" s="23">
        <f t="shared" si="3506"/>
        <v>56058.197404551123</v>
      </c>
      <c r="S295" s="4"/>
      <c r="T295" s="6">
        <f t="shared" si="3540"/>
        <v>9065.1666666666824</v>
      </c>
      <c r="U295" s="20"/>
      <c r="V295" s="6">
        <f t="shared" si="3540"/>
        <v>9065.1666666666824</v>
      </c>
      <c r="W295" s="20"/>
      <c r="X295" s="6">
        <f t="shared" si="3540"/>
        <v>9065.1666666666824</v>
      </c>
      <c r="Y295" s="20"/>
      <c r="Z295" s="6">
        <f t="shared" si="3541"/>
        <v>9065.1666666666824</v>
      </c>
      <c r="AA295" s="20"/>
      <c r="AB295" s="6">
        <f t="shared" ref="AB295:AD295" si="3921">AB294+(365/12)</f>
        <v>9065.1666666666824</v>
      </c>
      <c r="AC295" s="20"/>
      <c r="AD295" s="6">
        <f t="shared" si="3921"/>
        <v>9065.1666666666824</v>
      </c>
      <c r="AE295" s="20"/>
      <c r="AF295" s="6">
        <f t="shared" ref="AF295:AH295" si="3922">AF294+(365/12)</f>
        <v>9065.1666666666824</v>
      </c>
      <c r="AG295" s="20"/>
      <c r="AH295" s="6">
        <f t="shared" si="3922"/>
        <v>9065.1666666666824</v>
      </c>
      <c r="AI295" s="20"/>
      <c r="AJ295" s="6">
        <f t="shared" ref="AJ295:AL295" si="3923">AJ294+(365/12)</f>
        <v>9065.1666666666824</v>
      </c>
      <c r="AK295" s="20"/>
      <c r="AL295" s="6">
        <f t="shared" si="3923"/>
        <v>9065.1666666666824</v>
      </c>
      <c r="AM295" s="20"/>
      <c r="AN295" s="6">
        <f t="shared" ref="AN295:AP295" si="3924">AN294+(365/12)</f>
        <v>9065.1666666666824</v>
      </c>
      <c r="AO295" s="20"/>
      <c r="AP295" s="6">
        <f t="shared" si="3924"/>
        <v>9065.1666666666824</v>
      </c>
      <c r="AQ295" s="20"/>
      <c r="AR295" s="6">
        <f t="shared" ref="AR295:AT295" si="3925">AR294+(365/12)</f>
        <v>9065.1666666666824</v>
      </c>
      <c r="AS295" s="20"/>
      <c r="AT295" s="6">
        <f t="shared" si="3925"/>
        <v>9065.1666666666824</v>
      </c>
      <c r="AU295" s="20"/>
      <c r="AV295" s="6">
        <f t="shared" ref="AV295:AX295" si="3926">AV294+(365/12)</f>
        <v>9065.1666666666824</v>
      </c>
      <c r="AW295" s="20"/>
      <c r="AX295" s="6">
        <f t="shared" si="3926"/>
        <v>9065.1666666666824</v>
      </c>
      <c r="AY295" s="20"/>
      <c r="AZ295" s="6">
        <f t="shared" ref="AZ295:BB295" si="3927">AZ294+(365/12)</f>
        <v>9065.1666666666824</v>
      </c>
      <c r="BA295" s="20"/>
      <c r="BB295" s="6">
        <f t="shared" si="3927"/>
        <v>9065.1666666666824</v>
      </c>
      <c r="BC295" s="20"/>
      <c r="BD295" s="6">
        <f t="shared" ref="BD295:BF295" si="3928">BD294+(365/12)</f>
        <v>9065.1666666666824</v>
      </c>
      <c r="BE295" s="20"/>
      <c r="BF295" s="6">
        <f t="shared" si="3928"/>
        <v>9065.1666666666824</v>
      </c>
      <c r="BG295" s="20"/>
      <c r="BH295" s="6">
        <f t="shared" ref="BH295:BJ295" si="3929">BH294+(365/12)</f>
        <v>9065.1666666666824</v>
      </c>
      <c r="BI295" s="20"/>
      <c r="BJ295" s="6">
        <f t="shared" si="3929"/>
        <v>9065.1666666666824</v>
      </c>
      <c r="BK295" s="20"/>
      <c r="BL295" s="6">
        <f t="shared" ref="BL295:BN295" si="3930">BL294+(365/12)</f>
        <v>9065.1666666666824</v>
      </c>
      <c r="BM295" s="20"/>
      <c r="BN295" s="6">
        <f t="shared" si="3930"/>
        <v>9065.1666666666824</v>
      </c>
      <c r="BO295" s="20">
        <f>value*(1+appr)^(A295-1)-C295-IF((A295-1)&lt;=penaltyy,sqft*pamt,0)</f>
        <v>49248663.379038133</v>
      </c>
      <c r="BP295" s="6">
        <f t="shared" ref="BP295:BR295" si="3931">BP294+(365/12)</f>
        <v>9065.1666666666824</v>
      </c>
      <c r="BQ295" s="20">
        <f t="shared" ref="BQ295:BQ306" si="3932">R295</f>
        <v>56058.197404551123</v>
      </c>
      <c r="BR295" s="6">
        <f t="shared" si="3931"/>
        <v>9065.1666666666824</v>
      </c>
      <c r="BS295" s="20">
        <f t="shared" ref="BS295:BS306" si="3933">R295</f>
        <v>56058.197404551123</v>
      </c>
      <c r="BT295" s="6">
        <f t="shared" ref="BT295:BV295" si="3934">BT294+(365/12)</f>
        <v>9065.1666666666824</v>
      </c>
      <c r="BU295" s="20">
        <f t="shared" ref="BU295:BU306" si="3935">R295</f>
        <v>56058.197404551123</v>
      </c>
      <c r="BV295" s="6">
        <f t="shared" si="3934"/>
        <v>9065.1666666666824</v>
      </c>
      <c r="BW295" s="20">
        <f t="shared" ref="BW295:BW306" si="3936">R295</f>
        <v>56058.197404551123</v>
      </c>
      <c r="BX295" s="6">
        <f t="shared" si="3465"/>
        <v>9065.1666666666824</v>
      </c>
      <c r="BY295" s="20">
        <f t="shared" ref="BY295:BY306" si="3937">R295</f>
        <v>56058.197404551123</v>
      </c>
      <c r="BZ295" s="72">
        <f t="shared" si="3465"/>
        <v>9065.1666666666824</v>
      </c>
      <c r="CA295" s="20">
        <f t="shared" ref="CA295:CA306" si="3938">R295</f>
        <v>56058.197404551123</v>
      </c>
      <c r="CB295" s="4"/>
    </row>
    <row r="296" spans="1:80">
      <c r="A296" s="1" t="str">
        <f t="shared" si="3682"/>
        <v/>
      </c>
      <c r="B296" s="1">
        <f t="shared" si="3519"/>
        <v>290</v>
      </c>
      <c r="C296" s="13">
        <f t="shared" si="3534"/>
        <v>0</v>
      </c>
      <c r="D296" s="2">
        <f t="shared" si="3535"/>
        <v>0</v>
      </c>
      <c r="E296" s="15">
        <f t="shared" si="3502"/>
        <v>0</v>
      </c>
      <c r="F296" s="15">
        <f t="shared" si="3834"/>
        <v>0</v>
      </c>
      <c r="G296" s="21">
        <f t="shared" si="3835"/>
        <v>0</v>
      </c>
      <c r="H296" s="23">
        <f t="shared" si="3503"/>
        <v>290</v>
      </c>
      <c r="I296" s="19">
        <f t="shared" si="3504"/>
        <v>80627.498592842545</v>
      </c>
      <c r="J296" s="22">
        <f t="shared" si="3520"/>
        <v>80627.498592842545</v>
      </c>
      <c r="K296" s="21">
        <f t="shared" si="3521"/>
        <v>6348.6732426595745</v>
      </c>
      <c r="L296" s="15">
        <f t="shared" si="3536"/>
        <v>416.66666666666669</v>
      </c>
      <c r="M296" s="15">
        <f t="shared" si="3537"/>
        <v>83.333333333333329</v>
      </c>
      <c r="N296" s="16">
        <f t="shared" si="3538"/>
        <v>166.66666666666666</v>
      </c>
      <c r="O296" s="15">
        <f t="shared" si="3539"/>
        <v>83.333333333333329</v>
      </c>
      <c r="P296" s="7">
        <f t="shared" si="3836"/>
        <v>24088.249577852763</v>
      </c>
      <c r="Q296" s="15">
        <f t="shared" si="3505"/>
        <v>63156.870647210701</v>
      </c>
      <c r="R296" s="21">
        <f t="shared" si="3506"/>
        <v>56058.197404551123</v>
      </c>
      <c r="S296" s="4"/>
      <c r="T296" s="6">
        <f t="shared" si="3540"/>
        <v>9095.5833333333485</v>
      </c>
      <c r="U296" s="10"/>
      <c r="V296" s="6">
        <f t="shared" si="3540"/>
        <v>9095.5833333333485</v>
      </c>
      <c r="X296" s="6">
        <f t="shared" si="3540"/>
        <v>9095.5833333333485</v>
      </c>
      <c r="Z296" s="6">
        <f t="shared" si="3541"/>
        <v>9095.5833333333485</v>
      </c>
      <c r="AB296" s="6">
        <f t="shared" ref="AB296:AD296" si="3939">AB295+(365/12)</f>
        <v>9095.5833333333485</v>
      </c>
      <c r="AD296" s="6">
        <f t="shared" si="3939"/>
        <v>9095.5833333333485</v>
      </c>
      <c r="AF296" s="6">
        <f t="shared" ref="AF296:AH296" si="3940">AF295+(365/12)</f>
        <v>9095.5833333333485</v>
      </c>
      <c r="AH296" s="6">
        <f t="shared" si="3940"/>
        <v>9095.5833333333485</v>
      </c>
      <c r="AJ296" s="6">
        <f t="shared" ref="AJ296:AL296" si="3941">AJ295+(365/12)</f>
        <v>9095.5833333333485</v>
      </c>
      <c r="AL296" s="6">
        <f t="shared" si="3941"/>
        <v>9095.5833333333485</v>
      </c>
      <c r="AN296" s="6">
        <f t="shared" ref="AN296:AP296" si="3942">AN295+(365/12)</f>
        <v>9095.5833333333485</v>
      </c>
      <c r="AP296" s="6">
        <f t="shared" si="3942"/>
        <v>9095.5833333333485</v>
      </c>
      <c r="AR296" s="6">
        <f t="shared" ref="AR296:AT296" si="3943">AR295+(365/12)</f>
        <v>9095.5833333333485</v>
      </c>
      <c r="AT296" s="6">
        <f t="shared" si="3943"/>
        <v>9095.5833333333485</v>
      </c>
      <c r="AV296" s="6">
        <f t="shared" ref="AV296:AX296" si="3944">AV295+(365/12)</f>
        <v>9095.5833333333485</v>
      </c>
      <c r="AX296" s="6">
        <f t="shared" si="3944"/>
        <v>9095.5833333333485</v>
      </c>
      <c r="AZ296" s="6">
        <f t="shared" ref="AZ296:BB296" si="3945">AZ295+(365/12)</f>
        <v>9095.5833333333485</v>
      </c>
      <c r="BB296" s="6">
        <f t="shared" si="3945"/>
        <v>9095.5833333333485</v>
      </c>
      <c r="BD296" s="6">
        <f t="shared" ref="BD296:BF296" si="3946">BD295+(365/12)</f>
        <v>9095.5833333333485</v>
      </c>
      <c r="BF296" s="6">
        <f t="shared" si="3946"/>
        <v>9095.5833333333485</v>
      </c>
      <c r="BH296" s="6">
        <f t="shared" ref="BH296:BJ296" si="3947">BH295+(365/12)</f>
        <v>9095.5833333333485</v>
      </c>
      <c r="BJ296" s="6">
        <f t="shared" si="3947"/>
        <v>9095.5833333333485</v>
      </c>
      <c r="BL296" s="6">
        <f t="shared" ref="BL296:BN296" si="3948">BL295+(365/12)</f>
        <v>9095.5833333333485</v>
      </c>
      <c r="BN296" s="6">
        <f t="shared" si="3948"/>
        <v>9095.5833333333485</v>
      </c>
      <c r="BP296" s="6">
        <f t="shared" ref="BP296:BR296" si="3949">BP295+(365/12)</f>
        <v>9095.5833333333485</v>
      </c>
      <c r="BQ296" s="11">
        <f t="shared" si="3932"/>
        <v>56058.197404551123</v>
      </c>
      <c r="BR296" s="6">
        <f t="shared" si="3949"/>
        <v>9095.5833333333485</v>
      </c>
      <c r="BS296" s="11">
        <f t="shared" si="3933"/>
        <v>56058.197404551123</v>
      </c>
      <c r="BT296" s="6">
        <f t="shared" ref="BT296:BV296" si="3950">BT295+(365/12)</f>
        <v>9095.5833333333485</v>
      </c>
      <c r="BU296" s="11">
        <f t="shared" si="3935"/>
        <v>56058.197404551123</v>
      </c>
      <c r="BV296" s="6">
        <f t="shared" si="3950"/>
        <v>9095.5833333333485</v>
      </c>
      <c r="BW296" s="11">
        <f t="shared" si="3936"/>
        <v>56058.197404551123</v>
      </c>
      <c r="BX296" s="6">
        <f t="shared" si="3465"/>
        <v>9095.5833333333485</v>
      </c>
      <c r="BY296" s="11">
        <f t="shared" si="3937"/>
        <v>56058.197404551123</v>
      </c>
      <c r="BZ296" s="72">
        <f t="shared" si="3465"/>
        <v>9095.5833333333485</v>
      </c>
      <c r="CA296" s="11">
        <f t="shared" si="3938"/>
        <v>56058.197404551123</v>
      </c>
      <c r="CB296" s="4"/>
    </row>
    <row r="297" spans="1:80">
      <c r="A297" s="1" t="str">
        <f t="shared" si="3682"/>
        <v/>
      </c>
      <c r="B297" s="1">
        <f t="shared" si="3519"/>
        <v>291</v>
      </c>
      <c r="C297" s="13">
        <f t="shared" si="3534"/>
        <v>0</v>
      </c>
      <c r="D297" s="2">
        <f t="shared" si="3535"/>
        <v>0</v>
      </c>
      <c r="E297" s="15">
        <f t="shared" si="3502"/>
        <v>0</v>
      </c>
      <c r="F297" s="15">
        <f t="shared" si="3834"/>
        <v>0</v>
      </c>
      <c r="G297" s="21">
        <f t="shared" si="3835"/>
        <v>0</v>
      </c>
      <c r="H297" s="23">
        <f t="shared" si="3503"/>
        <v>291</v>
      </c>
      <c r="I297" s="19">
        <f t="shared" si="3504"/>
        <v>80627.498592842545</v>
      </c>
      <c r="J297" s="22">
        <f t="shared" si="3520"/>
        <v>80627.498592842545</v>
      </c>
      <c r="K297" s="21">
        <f t="shared" si="3521"/>
        <v>6348.6732426595745</v>
      </c>
      <c r="L297" s="15">
        <f t="shared" si="3536"/>
        <v>416.66666666666669</v>
      </c>
      <c r="M297" s="15">
        <f t="shared" si="3537"/>
        <v>83.333333333333329</v>
      </c>
      <c r="N297" s="16">
        <f t="shared" si="3538"/>
        <v>166.66666666666666</v>
      </c>
      <c r="O297" s="15">
        <f t="shared" si="3539"/>
        <v>83.333333333333329</v>
      </c>
      <c r="P297" s="7">
        <f t="shared" si="3836"/>
        <v>24088.249577852763</v>
      </c>
      <c r="Q297" s="15">
        <f t="shared" si="3505"/>
        <v>63156.870647210701</v>
      </c>
      <c r="R297" s="21">
        <f t="shared" si="3506"/>
        <v>56058.197404551123</v>
      </c>
      <c r="S297" s="4"/>
      <c r="T297" s="6">
        <f t="shared" si="3540"/>
        <v>9126.0000000000146</v>
      </c>
      <c r="U297" s="10"/>
      <c r="V297" s="6">
        <f t="shared" si="3540"/>
        <v>9126.0000000000146</v>
      </c>
      <c r="X297" s="6">
        <f t="shared" si="3540"/>
        <v>9126.0000000000146</v>
      </c>
      <c r="Z297" s="6">
        <f t="shared" si="3541"/>
        <v>9126.0000000000146</v>
      </c>
      <c r="AB297" s="6">
        <f t="shared" ref="AB297:AD297" si="3951">AB296+(365/12)</f>
        <v>9126.0000000000146</v>
      </c>
      <c r="AD297" s="6">
        <f t="shared" si="3951"/>
        <v>9126.0000000000146</v>
      </c>
      <c r="AF297" s="6">
        <f t="shared" ref="AF297:AH297" si="3952">AF296+(365/12)</f>
        <v>9126.0000000000146</v>
      </c>
      <c r="AH297" s="6">
        <f t="shared" si="3952"/>
        <v>9126.0000000000146</v>
      </c>
      <c r="AJ297" s="6">
        <f t="shared" ref="AJ297:AL297" si="3953">AJ296+(365/12)</f>
        <v>9126.0000000000146</v>
      </c>
      <c r="AL297" s="6">
        <f t="shared" si="3953"/>
        <v>9126.0000000000146</v>
      </c>
      <c r="AN297" s="6">
        <f t="shared" ref="AN297:AP297" si="3954">AN296+(365/12)</f>
        <v>9126.0000000000146</v>
      </c>
      <c r="AP297" s="6">
        <f t="shared" si="3954"/>
        <v>9126.0000000000146</v>
      </c>
      <c r="AR297" s="6">
        <f t="shared" ref="AR297:AT297" si="3955">AR296+(365/12)</f>
        <v>9126.0000000000146</v>
      </c>
      <c r="AT297" s="6">
        <f t="shared" si="3955"/>
        <v>9126.0000000000146</v>
      </c>
      <c r="AV297" s="6">
        <f t="shared" ref="AV297:AX297" si="3956">AV296+(365/12)</f>
        <v>9126.0000000000146</v>
      </c>
      <c r="AX297" s="6">
        <f t="shared" si="3956"/>
        <v>9126.0000000000146</v>
      </c>
      <c r="AZ297" s="6">
        <f t="shared" ref="AZ297:BB297" si="3957">AZ296+(365/12)</f>
        <v>9126.0000000000146</v>
      </c>
      <c r="BB297" s="6">
        <f t="shared" si="3957"/>
        <v>9126.0000000000146</v>
      </c>
      <c r="BD297" s="6">
        <f t="shared" ref="BD297:BF297" si="3958">BD296+(365/12)</f>
        <v>9126.0000000000146</v>
      </c>
      <c r="BF297" s="6">
        <f t="shared" si="3958"/>
        <v>9126.0000000000146</v>
      </c>
      <c r="BH297" s="6">
        <f t="shared" ref="BH297:BJ297" si="3959">BH296+(365/12)</f>
        <v>9126.0000000000146</v>
      </c>
      <c r="BJ297" s="6">
        <f t="shared" si="3959"/>
        <v>9126.0000000000146</v>
      </c>
      <c r="BL297" s="6">
        <f t="shared" ref="BL297:BN297" si="3960">BL296+(365/12)</f>
        <v>9126.0000000000146</v>
      </c>
      <c r="BN297" s="6">
        <f t="shared" si="3960"/>
        <v>9126.0000000000146</v>
      </c>
      <c r="BP297" s="6">
        <f t="shared" ref="BP297:BR297" si="3961">BP296+(365/12)</f>
        <v>9126.0000000000146</v>
      </c>
      <c r="BQ297" s="11">
        <f t="shared" si="3932"/>
        <v>56058.197404551123</v>
      </c>
      <c r="BR297" s="6">
        <f t="shared" si="3961"/>
        <v>9126.0000000000146</v>
      </c>
      <c r="BS297" s="11">
        <f t="shared" si="3933"/>
        <v>56058.197404551123</v>
      </c>
      <c r="BT297" s="6">
        <f t="shared" ref="BT297:BV297" si="3962">BT296+(365/12)</f>
        <v>9126.0000000000146</v>
      </c>
      <c r="BU297" s="11">
        <f t="shared" si="3935"/>
        <v>56058.197404551123</v>
      </c>
      <c r="BV297" s="6">
        <f t="shared" si="3962"/>
        <v>9126.0000000000146</v>
      </c>
      <c r="BW297" s="11">
        <f t="shared" si="3936"/>
        <v>56058.197404551123</v>
      </c>
      <c r="BX297" s="6">
        <f t="shared" si="3465"/>
        <v>9126.0000000000146</v>
      </c>
      <c r="BY297" s="11">
        <f t="shared" si="3937"/>
        <v>56058.197404551123</v>
      </c>
      <c r="BZ297" s="72">
        <f t="shared" si="3465"/>
        <v>9126.0000000000146</v>
      </c>
      <c r="CA297" s="11">
        <f t="shared" si="3938"/>
        <v>56058.197404551123</v>
      </c>
      <c r="CB297" s="4"/>
    </row>
    <row r="298" spans="1:80">
      <c r="A298" s="1" t="str">
        <f t="shared" si="3682"/>
        <v/>
      </c>
      <c r="B298" s="1">
        <f t="shared" si="3519"/>
        <v>292</v>
      </c>
      <c r="C298" s="13">
        <f t="shared" si="3534"/>
        <v>0</v>
      </c>
      <c r="D298" s="2">
        <f t="shared" si="3535"/>
        <v>0</v>
      </c>
      <c r="E298" s="15">
        <f t="shared" si="3502"/>
        <v>0</v>
      </c>
      <c r="F298" s="15">
        <f t="shared" si="3834"/>
        <v>0</v>
      </c>
      <c r="G298" s="21">
        <f t="shared" si="3835"/>
        <v>0</v>
      </c>
      <c r="H298" s="23">
        <f t="shared" si="3503"/>
        <v>292</v>
      </c>
      <c r="I298" s="19">
        <f t="shared" si="3504"/>
        <v>80627.498592842545</v>
      </c>
      <c r="J298" s="22">
        <f t="shared" si="3520"/>
        <v>80627.498592842545</v>
      </c>
      <c r="K298" s="21">
        <f t="shared" si="3521"/>
        <v>6348.6732426595745</v>
      </c>
      <c r="L298" s="15">
        <f t="shared" si="3536"/>
        <v>416.66666666666669</v>
      </c>
      <c r="M298" s="15">
        <f t="shared" si="3537"/>
        <v>83.333333333333329</v>
      </c>
      <c r="N298" s="16">
        <f t="shared" si="3538"/>
        <v>166.66666666666666</v>
      </c>
      <c r="O298" s="15">
        <f t="shared" si="3539"/>
        <v>83.333333333333329</v>
      </c>
      <c r="P298" s="7">
        <f t="shared" si="3836"/>
        <v>24088.249577852763</v>
      </c>
      <c r="Q298" s="15">
        <f t="shared" si="3505"/>
        <v>63156.870647210701</v>
      </c>
      <c r="R298" s="21">
        <f t="shared" si="3506"/>
        <v>56058.197404551123</v>
      </c>
      <c r="S298" s="4"/>
      <c r="T298" s="6">
        <f t="shared" si="3540"/>
        <v>9156.4166666666806</v>
      </c>
      <c r="U298" s="10"/>
      <c r="V298" s="6">
        <f t="shared" si="3540"/>
        <v>9156.4166666666806</v>
      </c>
      <c r="X298" s="6">
        <f t="shared" si="3540"/>
        <v>9156.4166666666806</v>
      </c>
      <c r="Z298" s="6">
        <f t="shared" si="3541"/>
        <v>9156.4166666666806</v>
      </c>
      <c r="AB298" s="6">
        <f t="shared" ref="AB298:AD298" si="3963">AB297+(365/12)</f>
        <v>9156.4166666666806</v>
      </c>
      <c r="AD298" s="6">
        <f t="shared" si="3963"/>
        <v>9156.4166666666806</v>
      </c>
      <c r="AF298" s="6">
        <f t="shared" ref="AF298:AH298" si="3964">AF297+(365/12)</f>
        <v>9156.4166666666806</v>
      </c>
      <c r="AH298" s="6">
        <f t="shared" si="3964"/>
        <v>9156.4166666666806</v>
      </c>
      <c r="AJ298" s="6">
        <f t="shared" ref="AJ298:AL298" si="3965">AJ297+(365/12)</f>
        <v>9156.4166666666806</v>
      </c>
      <c r="AL298" s="6">
        <f t="shared" si="3965"/>
        <v>9156.4166666666806</v>
      </c>
      <c r="AN298" s="6">
        <f t="shared" ref="AN298:AP298" si="3966">AN297+(365/12)</f>
        <v>9156.4166666666806</v>
      </c>
      <c r="AP298" s="6">
        <f t="shared" si="3966"/>
        <v>9156.4166666666806</v>
      </c>
      <c r="AR298" s="6">
        <f t="shared" ref="AR298:AT298" si="3967">AR297+(365/12)</f>
        <v>9156.4166666666806</v>
      </c>
      <c r="AT298" s="6">
        <f t="shared" si="3967"/>
        <v>9156.4166666666806</v>
      </c>
      <c r="AV298" s="6">
        <f t="shared" ref="AV298:AX298" si="3968">AV297+(365/12)</f>
        <v>9156.4166666666806</v>
      </c>
      <c r="AX298" s="6">
        <f t="shared" si="3968"/>
        <v>9156.4166666666806</v>
      </c>
      <c r="AZ298" s="6">
        <f t="shared" ref="AZ298:BB298" si="3969">AZ297+(365/12)</f>
        <v>9156.4166666666806</v>
      </c>
      <c r="BB298" s="6">
        <f t="shared" si="3969"/>
        <v>9156.4166666666806</v>
      </c>
      <c r="BD298" s="6">
        <f t="shared" ref="BD298:BF298" si="3970">BD297+(365/12)</f>
        <v>9156.4166666666806</v>
      </c>
      <c r="BF298" s="6">
        <f t="shared" si="3970"/>
        <v>9156.4166666666806</v>
      </c>
      <c r="BH298" s="6">
        <f t="shared" ref="BH298:BJ298" si="3971">BH297+(365/12)</f>
        <v>9156.4166666666806</v>
      </c>
      <c r="BJ298" s="6">
        <f t="shared" si="3971"/>
        <v>9156.4166666666806</v>
      </c>
      <c r="BL298" s="6">
        <f t="shared" ref="BL298:BN298" si="3972">BL297+(365/12)</f>
        <v>9156.4166666666806</v>
      </c>
      <c r="BN298" s="6">
        <f t="shared" si="3972"/>
        <v>9156.4166666666806</v>
      </c>
      <c r="BP298" s="6">
        <f t="shared" ref="BP298:BR298" si="3973">BP297+(365/12)</f>
        <v>9156.4166666666806</v>
      </c>
      <c r="BQ298" s="11">
        <f t="shared" si="3932"/>
        <v>56058.197404551123</v>
      </c>
      <c r="BR298" s="6">
        <f t="shared" si="3973"/>
        <v>9156.4166666666806</v>
      </c>
      <c r="BS298" s="11">
        <f t="shared" si="3933"/>
        <v>56058.197404551123</v>
      </c>
      <c r="BT298" s="6">
        <f t="shared" ref="BT298:BV298" si="3974">BT297+(365/12)</f>
        <v>9156.4166666666806</v>
      </c>
      <c r="BU298" s="11">
        <f t="shared" si="3935"/>
        <v>56058.197404551123</v>
      </c>
      <c r="BV298" s="6">
        <f t="shared" si="3974"/>
        <v>9156.4166666666806</v>
      </c>
      <c r="BW298" s="11">
        <f t="shared" si="3936"/>
        <v>56058.197404551123</v>
      </c>
      <c r="BX298" s="6">
        <f t="shared" si="3465"/>
        <v>9156.4166666666806</v>
      </c>
      <c r="BY298" s="11">
        <f t="shared" si="3937"/>
        <v>56058.197404551123</v>
      </c>
      <c r="BZ298" s="72">
        <f t="shared" si="3465"/>
        <v>9156.4166666666806</v>
      </c>
      <c r="CA298" s="11">
        <f t="shared" si="3938"/>
        <v>56058.197404551123</v>
      </c>
      <c r="CB298" s="4"/>
    </row>
    <row r="299" spans="1:80">
      <c r="A299" s="1" t="str">
        <f t="shared" si="3682"/>
        <v/>
      </c>
      <c r="B299" s="1">
        <f t="shared" si="3519"/>
        <v>293</v>
      </c>
      <c r="C299" s="13">
        <f t="shared" si="3534"/>
        <v>0</v>
      </c>
      <c r="D299" s="2">
        <f t="shared" si="3535"/>
        <v>0</v>
      </c>
      <c r="E299" s="15">
        <f t="shared" si="3502"/>
        <v>0</v>
      </c>
      <c r="F299" s="15">
        <f t="shared" si="3834"/>
        <v>0</v>
      </c>
      <c r="G299" s="21">
        <f t="shared" si="3835"/>
        <v>0</v>
      </c>
      <c r="H299" s="23">
        <f t="shared" si="3503"/>
        <v>293</v>
      </c>
      <c r="I299" s="19">
        <f t="shared" si="3504"/>
        <v>80627.498592842545</v>
      </c>
      <c r="J299" s="22">
        <f t="shared" si="3520"/>
        <v>80627.498592842545</v>
      </c>
      <c r="K299" s="21">
        <f t="shared" si="3521"/>
        <v>6348.6732426595745</v>
      </c>
      <c r="L299" s="15">
        <f t="shared" si="3536"/>
        <v>416.66666666666669</v>
      </c>
      <c r="M299" s="15">
        <f t="shared" si="3537"/>
        <v>83.333333333333329</v>
      </c>
      <c r="N299" s="16">
        <f t="shared" si="3538"/>
        <v>166.66666666666666</v>
      </c>
      <c r="O299" s="15">
        <f t="shared" si="3539"/>
        <v>83.333333333333329</v>
      </c>
      <c r="P299" s="7">
        <f t="shared" si="3836"/>
        <v>24088.249577852763</v>
      </c>
      <c r="Q299" s="15">
        <f t="shared" si="3505"/>
        <v>63156.870647210701</v>
      </c>
      <c r="R299" s="21">
        <f t="shared" si="3506"/>
        <v>56058.197404551123</v>
      </c>
      <c r="S299" s="4"/>
      <c r="T299" s="6">
        <f t="shared" si="3540"/>
        <v>9186.8333333333467</v>
      </c>
      <c r="U299" s="10"/>
      <c r="V299" s="6">
        <f t="shared" si="3540"/>
        <v>9186.8333333333467</v>
      </c>
      <c r="X299" s="6">
        <f t="shared" si="3540"/>
        <v>9186.8333333333467</v>
      </c>
      <c r="Z299" s="6">
        <f t="shared" si="3541"/>
        <v>9186.8333333333467</v>
      </c>
      <c r="AB299" s="6">
        <f t="shared" ref="AB299:AD299" si="3975">AB298+(365/12)</f>
        <v>9186.8333333333467</v>
      </c>
      <c r="AD299" s="6">
        <f t="shared" si="3975"/>
        <v>9186.8333333333467</v>
      </c>
      <c r="AF299" s="6">
        <f t="shared" ref="AF299:AH299" si="3976">AF298+(365/12)</f>
        <v>9186.8333333333467</v>
      </c>
      <c r="AH299" s="6">
        <f t="shared" si="3976"/>
        <v>9186.8333333333467</v>
      </c>
      <c r="AJ299" s="6">
        <f t="shared" ref="AJ299:AL299" si="3977">AJ298+(365/12)</f>
        <v>9186.8333333333467</v>
      </c>
      <c r="AL299" s="6">
        <f t="shared" si="3977"/>
        <v>9186.8333333333467</v>
      </c>
      <c r="AN299" s="6">
        <f t="shared" ref="AN299:AP299" si="3978">AN298+(365/12)</f>
        <v>9186.8333333333467</v>
      </c>
      <c r="AP299" s="6">
        <f t="shared" si="3978"/>
        <v>9186.8333333333467</v>
      </c>
      <c r="AR299" s="6">
        <f t="shared" ref="AR299:AT299" si="3979">AR298+(365/12)</f>
        <v>9186.8333333333467</v>
      </c>
      <c r="AT299" s="6">
        <f t="shared" si="3979"/>
        <v>9186.8333333333467</v>
      </c>
      <c r="AV299" s="6">
        <f t="shared" ref="AV299:AX299" si="3980">AV298+(365/12)</f>
        <v>9186.8333333333467</v>
      </c>
      <c r="AX299" s="6">
        <f t="shared" si="3980"/>
        <v>9186.8333333333467</v>
      </c>
      <c r="AZ299" s="6">
        <f t="shared" ref="AZ299:BB299" si="3981">AZ298+(365/12)</f>
        <v>9186.8333333333467</v>
      </c>
      <c r="BB299" s="6">
        <f t="shared" si="3981"/>
        <v>9186.8333333333467</v>
      </c>
      <c r="BD299" s="6">
        <f t="shared" ref="BD299:BF299" si="3982">BD298+(365/12)</f>
        <v>9186.8333333333467</v>
      </c>
      <c r="BF299" s="6">
        <f t="shared" si="3982"/>
        <v>9186.8333333333467</v>
      </c>
      <c r="BH299" s="6">
        <f t="shared" ref="BH299:BJ299" si="3983">BH298+(365/12)</f>
        <v>9186.8333333333467</v>
      </c>
      <c r="BJ299" s="6">
        <f t="shared" si="3983"/>
        <v>9186.8333333333467</v>
      </c>
      <c r="BL299" s="6">
        <f t="shared" ref="BL299:BN299" si="3984">BL298+(365/12)</f>
        <v>9186.8333333333467</v>
      </c>
      <c r="BN299" s="6">
        <f t="shared" si="3984"/>
        <v>9186.8333333333467</v>
      </c>
      <c r="BP299" s="6">
        <f t="shared" ref="BP299:BR299" si="3985">BP298+(365/12)</f>
        <v>9186.8333333333467</v>
      </c>
      <c r="BQ299" s="11">
        <f t="shared" si="3932"/>
        <v>56058.197404551123</v>
      </c>
      <c r="BR299" s="6">
        <f t="shared" si="3985"/>
        <v>9186.8333333333467</v>
      </c>
      <c r="BS299" s="11">
        <f t="shared" si="3933"/>
        <v>56058.197404551123</v>
      </c>
      <c r="BT299" s="6">
        <f t="shared" ref="BT299:BV299" si="3986">BT298+(365/12)</f>
        <v>9186.8333333333467</v>
      </c>
      <c r="BU299" s="11">
        <f t="shared" si="3935"/>
        <v>56058.197404551123</v>
      </c>
      <c r="BV299" s="6">
        <f t="shared" si="3986"/>
        <v>9186.8333333333467</v>
      </c>
      <c r="BW299" s="11">
        <f t="shared" si="3936"/>
        <v>56058.197404551123</v>
      </c>
      <c r="BX299" s="6">
        <f t="shared" si="3465"/>
        <v>9186.8333333333467</v>
      </c>
      <c r="BY299" s="11">
        <f t="shared" si="3937"/>
        <v>56058.197404551123</v>
      </c>
      <c r="BZ299" s="72">
        <f t="shared" si="3465"/>
        <v>9186.8333333333467</v>
      </c>
      <c r="CA299" s="11">
        <f t="shared" si="3938"/>
        <v>56058.197404551123</v>
      </c>
      <c r="CB299" s="4"/>
    </row>
    <row r="300" spans="1:80">
      <c r="A300" s="1" t="str">
        <f t="shared" si="3682"/>
        <v/>
      </c>
      <c r="B300" s="1">
        <f t="shared" si="3519"/>
        <v>294</v>
      </c>
      <c r="C300" s="13">
        <f t="shared" si="3534"/>
        <v>0</v>
      </c>
      <c r="D300" s="2">
        <f t="shared" si="3535"/>
        <v>0</v>
      </c>
      <c r="E300" s="15">
        <f t="shared" si="3502"/>
        <v>0</v>
      </c>
      <c r="F300" s="15">
        <f t="shared" si="3834"/>
        <v>0</v>
      </c>
      <c r="G300" s="21">
        <f t="shared" si="3835"/>
        <v>0</v>
      </c>
      <c r="H300" s="23">
        <f t="shared" si="3503"/>
        <v>294</v>
      </c>
      <c r="I300" s="19">
        <f t="shared" si="3504"/>
        <v>80627.498592842545</v>
      </c>
      <c r="J300" s="22">
        <f t="shared" si="3520"/>
        <v>80627.498592842545</v>
      </c>
      <c r="K300" s="21">
        <f t="shared" si="3521"/>
        <v>6348.6732426595745</v>
      </c>
      <c r="L300" s="15">
        <f t="shared" si="3536"/>
        <v>416.66666666666669</v>
      </c>
      <c r="M300" s="15">
        <f t="shared" si="3537"/>
        <v>83.333333333333329</v>
      </c>
      <c r="N300" s="16">
        <f t="shared" si="3538"/>
        <v>166.66666666666666</v>
      </c>
      <c r="O300" s="15">
        <f t="shared" si="3539"/>
        <v>83.333333333333329</v>
      </c>
      <c r="P300" s="7">
        <f t="shared" si="3836"/>
        <v>24088.249577852763</v>
      </c>
      <c r="Q300" s="15">
        <f t="shared" si="3505"/>
        <v>63156.870647210701</v>
      </c>
      <c r="R300" s="21">
        <f t="shared" si="3506"/>
        <v>56058.197404551123</v>
      </c>
      <c r="S300" s="4"/>
      <c r="T300" s="6">
        <f t="shared" si="3540"/>
        <v>9217.2500000000127</v>
      </c>
      <c r="U300" s="10"/>
      <c r="V300" s="6">
        <f t="shared" si="3540"/>
        <v>9217.2500000000127</v>
      </c>
      <c r="X300" s="6">
        <f t="shared" si="3540"/>
        <v>9217.2500000000127</v>
      </c>
      <c r="Z300" s="6">
        <f t="shared" si="3541"/>
        <v>9217.2500000000127</v>
      </c>
      <c r="AB300" s="6">
        <f t="shared" ref="AB300:AD300" si="3987">AB299+(365/12)</f>
        <v>9217.2500000000127</v>
      </c>
      <c r="AD300" s="6">
        <f t="shared" si="3987"/>
        <v>9217.2500000000127</v>
      </c>
      <c r="AF300" s="6">
        <f t="shared" ref="AF300:AH300" si="3988">AF299+(365/12)</f>
        <v>9217.2500000000127</v>
      </c>
      <c r="AH300" s="6">
        <f t="shared" si="3988"/>
        <v>9217.2500000000127</v>
      </c>
      <c r="AJ300" s="6">
        <f t="shared" ref="AJ300:AL300" si="3989">AJ299+(365/12)</f>
        <v>9217.2500000000127</v>
      </c>
      <c r="AL300" s="6">
        <f t="shared" si="3989"/>
        <v>9217.2500000000127</v>
      </c>
      <c r="AN300" s="6">
        <f t="shared" ref="AN300:AP300" si="3990">AN299+(365/12)</f>
        <v>9217.2500000000127</v>
      </c>
      <c r="AP300" s="6">
        <f t="shared" si="3990"/>
        <v>9217.2500000000127</v>
      </c>
      <c r="AR300" s="6">
        <f t="shared" ref="AR300:AT300" si="3991">AR299+(365/12)</f>
        <v>9217.2500000000127</v>
      </c>
      <c r="AT300" s="6">
        <f t="shared" si="3991"/>
        <v>9217.2500000000127</v>
      </c>
      <c r="AV300" s="6">
        <f t="shared" ref="AV300:AX300" si="3992">AV299+(365/12)</f>
        <v>9217.2500000000127</v>
      </c>
      <c r="AX300" s="6">
        <f t="shared" si="3992"/>
        <v>9217.2500000000127</v>
      </c>
      <c r="AZ300" s="6">
        <f t="shared" ref="AZ300:BB300" si="3993">AZ299+(365/12)</f>
        <v>9217.2500000000127</v>
      </c>
      <c r="BB300" s="6">
        <f t="shared" si="3993"/>
        <v>9217.2500000000127</v>
      </c>
      <c r="BD300" s="6">
        <f t="shared" ref="BD300:BF300" si="3994">BD299+(365/12)</f>
        <v>9217.2500000000127</v>
      </c>
      <c r="BF300" s="6">
        <f t="shared" si="3994"/>
        <v>9217.2500000000127</v>
      </c>
      <c r="BH300" s="6">
        <f t="shared" ref="BH300:BJ300" si="3995">BH299+(365/12)</f>
        <v>9217.2500000000127</v>
      </c>
      <c r="BJ300" s="6">
        <f t="shared" si="3995"/>
        <v>9217.2500000000127</v>
      </c>
      <c r="BL300" s="6">
        <f t="shared" ref="BL300:BN300" si="3996">BL299+(365/12)</f>
        <v>9217.2500000000127</v>
      </c>
      <c r="BN300" s="6">
        <f t="shared" si="3996"/>
        <v>9217.2500000000127</v>
      </c>
      <c r="BP300" s="6">
        <f t="shared" ref="BP300:BR300" si="3997">BP299+(365/12)</f>
        <v>9217.2500000000127</v>
      </c>
      <c r="BQ300" s="11">
        <f t="shared" si="3932"/>
        <v>56058.197404551123</v>
      </c>
      <c r="BR300" s="6">
        <f t="shared" si="3997"/>
        <v>9217.2500000000127</v>
      </c>
      <c r="BS300" s="11">
        <f t="shared" si="3933"/>
        <v>56058.197404551123</v>
      </c>
      <c r="BT300" s="6">
        <f t="shared" ref="BT300:BV300" si="3998">BT299+(365/12)</f>
        <v>9217.2500000000127</v>
      </c>
      <c r="BU300" s="11">
        <f t="shared" si="3935"/>
        <v>56058.197404551123</v>
      </c>
      <c r="BV300" s="6">
        <f t="shared" si="3998"/>
        <v>9217.2500000000127</v>
      </c>
      <c r="BW300" s="11">
        <f t="shared" si="3936"/>
        <v>56058.197404551123</v>
      </c>
      <c r="BX300" s="6">
        <f t="shared" si="3465"/>
        <v>9217.2500000000127</v>
      </c>
      <c r="BY300" s="11">
        <f t="shared" si="3937"/>
        <v>56058.197404551123</v>
      </c>
      <c r="BZ300" s="72">
        <f t="shared" si="3465"/>
        <v>9217.2500000000127</v>
      </c>
      <c r="CA300" s="11">
        <f t="shared" si="3938"/>
        <v>56058.197404551123</v>
      </c>
      <c r="CB300" s="4"/>
    </row>
    <row r="301" spans="1:80">
      <c r="A301" s="1" t="str">
        <f t="shared" si="3682"/>
        <v/>
      </c>
      <c r="B301" s="1">
        <f t="shared" si="3519"/>
        <v>295</v>
      </c>
      <c r="C301" s="13">
        <f t="shared" si="3534"/>
        <v>0</v>
      </c>
      <c r="D301" s="2">
        <f t="shared" si="3535"/>
        <v>0</v>
      </c>
      <c r="E301" s="15">
        <f t="shared" si="3502"/>
        <v>0</v>
      </c>
      <c r="F301" s="15">
        <f t="shared" si="3834"/>
        <v>0</v>
      </c>
      <c r="G301" s="21">
        <f t="shared" si="3835"/>
        <v>0</v>
      </c>
      <c r="H301" s="23">
        <f t="shared" si="3503"/>
        <v>295</v>
      </c>
      <c r="I301" s="19">
        <f t="shared" si="3504"/>
        <v>80627.498592842545</v>
      </c>
      <c r="J301" s="22">
        <f t="shared" si="3520"/>
        <v>80627.498592842545</v>
      </c>
      <c r="K301" s="21">
        <f t="shared" si="3521"/>
        <v>6348.6732426595745</v>
      </c>
      <c r="L301" s="15">
        <f t="shared" si="3536"/>
        <v>416.66666666666669</v>
      </c>
      <c r="M301" s="15">
        <f t="shared" si="3537"/>
        <v>83.333333333333329</v>
      </c>
      <c r="N301" s="16">
        <f t="shared" si="3538"/>
        <v>166.66666666666666</v>
      </c>
      <c r="O301" s="15">
        <f t="shared" si="3539"/>
        <v>83.333333333333329</v>
      </c>
      <c r="P301" s="7">
        <f t="shared" si="3836"/>
        <v>24088.249577852763</v>
      </c>
      <c r="Q301" s="15">
        <f t="shared" si="3505"/>
        <v>63156.870647210701</v>
      </c>
      <c r="R301" s="21">
        <f t="shared" si="3506"/>
        <v>56058.197404551123</v>
      </c>
      <c r="S301" s="4"/>
      <c r="T301" s="6">
        <f t="shared" si="3540"/>
        <v>9247.6666666666788</v>
      </c>
      <c r="U301" s="10"/>
      <c r="V301" s="6">
        <f t="shared" si="3540"/>
        <v>9247.6666666666788</v>
      </c>
      <c r="X301" s="6">
        <f t="shared" si="3540"/>
        <v>9247.6666666666788</v>
      </c>
      <c r="Z301" s="6">
        <f t="shared" si="3541"/>
        <v>9247.6666666666788</v>
      </c>
      <c r="AB301" s="6">
        <f t="shared" ref="AB301:AD301" si="3999">AB300+(365/12)</f>
        <v>9247.6666666666788</v>
      </c>
      <c r="AD301" s="6">
        <f t="shared" si="3999"/>
        <v>9247.6666666666788</v>
      </c>
      <c r="AF301" s="6">
        <f t="shared" ref="AF301:AH301" si="4000">AF300+(365/12)</f>
        <v>9247.6666666666788</v>
      </c>
      <c r="AH301" s="6">
        <f t="shared" si="4000"/>
        <v>9247.6666666666788</v>
      </c>
      <c r="AJ301" s="6">
        <f t="shared" ref="AJ301:AL301" si="4001">AJ300+(365/12)</f>
        <v>9247.6666666666788</v>
      </c>
      <c r="AL301" s="6">
        <f t="shared" si="4001"/>
        <v>9247.6666666666788</v>
      </c>
      <c r="AN301" s="6">
        <f t="shared" ref="AN301:AP301" si="4002">AN300+(365/12)</f>
        <v>9247.6666666666788</v>
      </c>
      <c r="AP301" s="6">
        <f t="shared" si="4002"/>
        <v>9247.6666666666788</v>
      </c>
      <c r="AR301" s="6">
        <f t="shared" ref="AR301:AT301" si="4003">AR300+(365/12)</f>
        <v>9247.6666666666788</v>
      </c>
      <c r="AT301" s="6">
        <f t="shared" si="4003"/>
        <v>9247.6666666666788</v>
      </c>
      <c r="AV301" s="6">
        <f t="shared" ref="AV301:AX301" si="4004">AV300+(365/12)</f>
        <v>9247.6666666666788</v>
      </c>
      <c r="AX301" s="6">
        <f t="shared" si="4004"/>
        <v>9247.6666666666788</v>
      </c>
      <c r="AZ301" s="6">
        <f t="shared" ref="AZ301:BB301" si="4005">AZ300+(365/12)</f>
        <v>9247.6666666666788</v>
      </c>
      <c r="BB301" s="6">
        <f t="shared" si="4005"/>
        <v>9247.6666666666788</v>
      </c>
      <c r="BD301" s="6">
        <f t="shared" ref="BD301:BF301" si="4006">BD300+(365/12)</f>
        <v>9247.6666666666788</v>
      </c>
      <c r="BF301" s="6">
        <f t="shared" si="4006"/>
        <v>9247.6666666666788</v>
      </c>
      <c r="BH301" s="6">
        <f t="shared" ref="BH301:BJ301" si="4007">BH300+(365/12)</f>
        <v>9247.6666666666788</v>
      </c>
      <c r="BJ301" s="6">
        <f t="shared" si="4007"/>
        <v>9247.6666666666788</v>
      </c>
      <c r="BL301" s="6">
        <f t="shared" ref="BL301:BN301" si="4008">BL300+(365/12)</f>
        <v>9247.6666666666788</v>
      </c>
      <c r="BN301" s="6">
        <f t="shared" si="4008"/>
        <v>9247.6666666666788</v>
      </c>
      <c r="BP301" s="6">
        <f t="shared" ref="BP301:BR301" si="4009">BP300+(365/12)</f>
        <v>9247.6666666666788</v>
      </c>
      <c r="BQ301" s="11">
        <f t="shared" si="3932"/>
        <v>56058.197404551123</v>
      </c>
      <c r="BR301" s="6">
        <f t="shared" si="4009"/>
        <v>9247.6666666666788</v>
      </c>
      <c r="BS301" s="11">
        <f t="shared" si="3933"/>
        <v>56058.197404551123</v>
      </c>
      <c r="BT301" s="6">
        <f t="shared" ref="BT301:BV301" si="4010">BT300+(365/12)</f>
        <v>9247.6666666666788</v>
      </c>
      <c r="BU301" s="11">
        <f t="shared" si="3935"/>
        <v>56058.197404551123</v>
      </c>
      <c r="BV301" s="6">
        <f t="shared" si="4010"/>
        <v>9247.6666666666788</v>
      </c>
      <c r="BW301" s="11">
        <f t="shared" si="3936"/>
        <v>56058.197404551123</v>
      </c>
      <c r="BX301" s="6">
        <f t="shared" si="3465"/>
        <v>9247.6666666666788</v>
      </c>
      <c r="BY301" s="11">
        <f t="shared" si="3937"/>
        <v>56058.197404551123</v>
      </c>
      <c r="BZ301" s="72">
        <f t="shared" si="3465"/>
        <v>9247.6666666666788</v>
      </c>
      <c r="CA301" s="11">
        <f t="shared" si="3938"/>
        <v>56058.197404551123</v>
      </c>
      <c r="CB301" s="4"/>
    </row>
    <row r="302" spans="1:80">
      <c r="A302" s="1" t="str">
        <f t="shared" si="3682"/>
        <v/>
      </c>
      <c r="B302" s="1">
        <f t="shared" si="3519"/>
        <v>296</v>
      </c>
      <c r="C302" s="13">
        <f t="shared" si="3534"/>
        <v>0</v>
      </c>
      <c r="D302" s="2">
        <f t="shared" si="3535"/>
        <v>0</v>
      </c>
      <c r="E302" s="15">
        <f t="shared" si="3502"/>
        <v>0</v>
      </c>
      <c r="F302" s="15">
        <f t="shared" si="3834"/>
        <v>0</v>
      </c>
      <c r="G302" s="21">
        <f t="shared" si="3835"/>
        <v>0</v>
      </c>
      <c r="H302" s="23">
        <f t="shared" si="3503"/>
        <v>296</v>
      </c>
      <c r="I302" s="19">
        <f t="shared" si="3504"/>
        <v>80627.498592842545</v>
      </c>
      <c r="J302" s="22">
        <f t="shared" si="3520"/>
        <v>80627.498592842545</v>
      </c>
      <c r="K302" s="21">
        <f t="shared" si="3521"/>
        <v>6348.6732426595745</v>
      </c>
      <c r="L302" s="15">
        <f t="shared" si="3536"/>
        <v>416.66666666666669</v>
      </c>
      <c r="M302" s="15">
        <f t="shared" si="3537"/>
        <v>83.333333333333329</v>
      </c>
      <c r="N302" s="16">
        <f t="shared" si="3538"/>
        <v>166.66666666666666</v>
      </c>
      <c r="O302" s="15">
        <f t="shared" si="3539"/>
        <v>83.333333333333329</v>
      </c>
      <c r="P302" s="7">
        <f t="shared" si="3836"/>
        <v>24088.249577852763</v>
      </c>
      <c r="Q302" s="15">
        <f t="shared" si="3505"/>
        <v>63156.870647210701</v>
      </c>
      <c r="R302" s="21">
        <f t="shared" si="3506"/>
        <v>56058.197404551123</v>
      </c>
      <c r="S302" s="4"/>
      <c r="T302" s="6">
        <f t="shared" si="3540"/>
        <v>9278.0833333333449</v>
      </c>
      <c r="U302" s="10"/>
      <c r="V302" s="6">
        <f t="shared" si="3540"/>
        <v>9278.0833333333449</v>
      </c>
      <c r="X302" s="6">
        <f t="shared" si="3540"/>
        <v>9278.0833333333449</v>
      </c>
      <c r="Z302" s="6">
        <f t="shared" si="3541"/>
        <v>9278.0833333333449</v>
      </c>
      <c r="AB302" s="6">
        <f t="shared" ref="AB302:AD302" si="4011">AB301+(365/12)</f>
        <v>9278.0833333333449</v>
      </c>
      <c r="AD302" s="6">
        <f t="shared" si="4011"/>
        <v>9278.0833333333449</v>
      </c>
      <c r="AF302" s="6">
        <f t="shared" ref="AF302:AH302" si="4012">AF301+(365/12)</f>
        <v>9278.0833333333449</v>
      </c>
      <c r="AH302" s="6">
        <f t="shared" si="4012"/>
        <v>9278.0833333333449</v>
      </c>
      <c r="AJ302" s="6">
        <f t="shared" ref="AJ302:AL302" si="4013">AJ301+(365/12)</f>
        <v>9278.0833333333449</v>
      </c>
      <c r="AL302" s="6">
        <f t="shared" si="4013"/>
        <v>9278.0833333333449</v>
      </c>
      <c r="AN302" s="6">
        <f t="shared" ref="AN302:AP302" si="4014">AN301+(365/12)</f>
        <v>9278.0833333333449</v>
      </c>
      <c r="AP302" s="6">
        <f t="shared" si="4014"/>
        <v>9278.0833333333449</v>
      </c>
      <c r="AR302" s="6">
        <f t="shared" ref="AR302:AT302" si="4015">AR301+(365/12)</f>
        <v>9278.0833333333449</v>
      </c>
      <c r="AT302" s="6">
        <f t="shared" si="4015"/>
        <v>9278.0833333333449</v>
      </c>
      <c r="AV302" s="6">
        <f t="shared" ref="AV302:AX302" si="4016">AV301+(365/12)</f>
        <v>9278.0833333333449</v>
      </c>
      <c r="AX302" s="6">
        <f t="shared" si="4016"/>
        <v>9278.0833333333449</v>
      </c>
      <c r="AZ302" s="6">
        <f t="shared" ref="AZ302:BB302" si="4017">AZ301+(365/12)</f>
        <v>9278.0833333333449</v>
      </c>
      <c r="BB302" s="6">
        <f t="shared" si="4017"/>
        <v>9278.0833333333449</v>
      </c>
      <c r="BD302" s="6">
        <f t="shared" ref="BD302:BF302" si="4018">BD301+(365/12)</f>
        <v>9278.0833333333449</v>
      </c>
      <c r="BF302" s="6">
        <f t="shared" si="4018"/>
        <v>9278.0833333333449</v>
      </c>
      <c r="BH302" s="6">
        <f t="shared" ref="BH302:BJ302" si="4019">BH301+(365/12)</f>
        <v>9278.0833333333449</v>
      </c>
      <c r="BJ302" s="6">
        <f t="shared" si="4019"/>
        <v>9278.0833333333449</v>
      </c>
      <c r="BL302" s="6">
        <f t="shared" ref="BL302:BN302" si="4020">BL301+(365/12)</f>
        <v>9278.0833333333449</v>
      </c>
      <c r="BN302" s="6">
        <f t="shared" si="4020"/>
        <v>9278.0833333333449</v>
      </c>
      <c r="BP302" s="6">
        <f t="shared" ref="BP302:BR302" si="4021">BP301+(365/12)</f>
        <v>9278.0833333333449</v>
      </c>
      <c r="BQ302" s="11">
        <f t="shared" si="3932"/>
        <v>56058.197404551123</v>
      </c>
      <c r="BR302" s="6">
        <f t="shared" si="4021"/>
        <v>9278.0833333333449</v>
      </c>
      <c r="BS302" s="11">
        <f t="shared" si="3933"/>
        <v>56058.197404551123</v>
      </c>
      <c r="BT302" s="6">
        <f t="shared" ref="BT302:BV302" si="4022">BT301+(365/12)</f>
        <v>9278.0833333333449</v>
      </c>
      <c r="BU302" s="11">
        <f t="shared" si="3935"/>
        <v>56058.197404551123</v>
      </c>
      <c r="BV302" s="6">
        <f t="shared" si="4022"/>
        <v>9278.0833333333449</v>
      </c>
      <c r="BW302" s="11">
        <f t="shared" si="3936"/>
        <v>56058.197404551123</v>
      </c>
      <c r="BX302" s="6">
        <f t="shared" si="3465"/>
        <v>9278.0833333333449</v>
      </c>
      <c r="BY302" s="11">
        <f t="shared" si="3937"/>
        <v>56058.197404551123</v>
      </c>
      <c r="BZ302" s="72">
        <f t="shared" si="3465"/>
        <v>9278.0833333333449</v>
      </c>
      <c r="CA302" s="11">
        <f t="shared" si="3938"/>
        <v>56058.197404551123</v>
      </c>
      <c r="CB302" s="4"/>
    </row>
    <row r="303" spans="1:80">
      <c r="A303" s="1" t="str">
        <f t="shared" si="3682"/>
        <v/>
      </c>
      <c r="B303" s="1">
        <f t="shared" si="3519"/>
        <v>297</v>
      </c>
      <c r="C303" s="13">
        <f t="shared" si="3534"/>
        <v>0</v>
      </c>
      <c r="D303" s="2">
        <f t="shared" si="3535"/>
        <v>0</v>
      </c>
      <c r="E303" s="15">
        <f t="shared" si="3502"/>
        <v>0</v>
      </c>
      <c r="F303" s="15">
        <f t="shared" si="3834"/>
        <v>0</v>
      </c>
      <c r="G303" s="21">
        <f t="shared" si="3835"/>
        <v>0</v>
      </c>
      <c r="H303" s="23">
        <f t="shared" si="3503"/>
        <v>297</v>
      </c>
      <c r="I303" s="19">
        <f t="shared" si="3504"/>
        <v>80627.498592842545</v>
      </c>
      <c r="J303" s="22">
        <f t="shared" si="3520"/>
        <v>80627.498592842545</v>
      </c>
      <c r="K303" s="21">
        <f t="shared" si="3521"/>
        <v>6348.6732426595745</v>
      </c>
      <c r="L303" s="15">
        <f t="shared" si="3536"/>
        <v>416.66666666666669</v>
      </c>
      <c r="M303" s="15">
        <f t="shared" si="3537"/>
        <v>83.333333333333329</v>
      </c>
      <c r="N303" s="16">
        <f t="shared" si="3538"/>
        <v>166.66666666666666</v>
      </c>
      <c r="O303" s="15">
        <f t="shared" si="3539"/>
        <v>83.333333333333329</v>
      </c>
      <c r="P303" s="7">
        <f t="shared" si="3836"/>
        <v>24088.249577852763</v>
      </c>
      <c r="Q303" s="15">
        <f t="shared" si="3505"/>
        <v>63156.870647210701</v>
      </c>
      <c r="R303" s="21">
        <f t="shared" si="3506"/>
        <v>56058.197404551123</v>
      </c>
      <c r="S303" s="4"/>
      <c r="T303" s="6">
        <f t="shared" si="3540"/>
        <v>9308.5000000000109</v>
      </c>
      <c r="U303" s="10"/>
      <c r="V303" s="6">
        <f t="shared" si="3540"/>
        <v>9308.5000000000109</v>
      </c>
      <c r="X303" s="6">
        <f t="shared" si="3540"/>
        <v>9308.5000000000109</v>
      </c>
      <c r="Z303" s="6">
        <f t="shared" si="3541"/>
        <v>9308.5000000000109</v>
      </c>
      <c r="AB303" s="6">
        <f t="shared" ref="AB303:AD303" si="4023">AB302+(365/12)</f>
        <v>9308.5000000000109</v>
      </c>
      <c r="AD303" s="6">
        <f t="shared" si="4023"/>
        <v>9308.5000000000109</v>
      </c>
      <c r="AF303" s="6">
        <f t="shared" ref="AF303:AH303" si="4024">AF302+(365/12)</f>
        <v>9308.5000000000109</v>
      </c>
      <c r="AH303" s="6">
        <f t="shared" si="4024"/>
        <v>9308.5000000000109</v>
      </c>
      <c r="AJ303" s="6">
        <f t="shared" ref="AJ303:AL303" si="4025">AJ302+(365/12)</f>
        <v>9308.5000000000109</v>
      </c>
      <c r="AL303" s="6">
        <f t="shared" si="4025"/>
        <v>9308.5000000000109</v>
      </c>
      <c r="AN303" s="6">
        <f t="shared" ref="AN303:AP303" si="4026">AN302+(365/12)</f>
        <v>9308.5000000000109</v>
      </c>
      <c r="AP303" s="6">
        <f t="shared" si="4026"/>
        <v>9308.5000000000109</v>
      </c>
      <c r="AR303" s="6">
        <f t="shared" ref="AR303:AT303" si="4027">AR302+(365/12)</f>
        <v>9308.5000000000109</v>
      </c>
      <c r="AT303" s="6">
        <f t="shared" si="4027"/>
        <v>9308.5000000000109</v>
      </c>
      <c r="AV303" s="6">
        <f t="shared" ref="AV303:AX303" si="4028">AV302+(365/12)</f>
        <v>9308.5000000000109</v>
      </c>
      <c r="AX303" s="6">
        <f t="shared" si="4028"/>
        <v>9308.5000000000109</v>
      </c>
      <c r="AZ303" s="6">
        <f t="shared" ref="AZ303:BB303" si="4029">AZ302+(365/12)</f>
        <v>9308.5000000000109</v>
      </c>
      <c r="BB303" s="6">
        <f t="shared" si="4029"/>
        <v>9308.5000000000109</v>
      </c>
      <c r="BD303" s="6">
        <f t="shared" ref="BD303:BF303" si="4030">BD302+(365/12)</f>
        <v>9308.5000000000109</v>
      </c>
      <c r="BF303" s="6">
        <f t="shared" si="4030"/>
        <v>9308.5000000000109</v>
      </c>
      <c r="BH303" s="6">
        <f t="shared" ref="BH303:BJ303" si="4031">BH302+(365/12)</f>
        <v>9308.5000000000109</v>
      </c>
      <c r="BJ303" s="6">
        <f t="shared" si="4031"/>
        <v>9308.5000000000109</v>
      </c>
      <c r="BL303" s="6">
        <f t="shared" ref="BL303:BN303" si="4032">BL302+(365/12)</f>
        <v>9308.5000000000109</v>
      </c>
      <c r="BN303" s="6">
        <f t="shared" si="4032"/>
        <v>9308.5000000000109</v>
      </c>
      <c r="BP303" s="6">
        <f t="shared" ref="BP303:BR303" si="4033">BP302+(365/12)</f>
        <v>9308.5000000000109</v>
      </c>
      <c r="BQ303" s="11">
        <f t="shared" si="3932"/>
        <v>56058.197404551123</v>
      </c>
      <c r="BR303" s="6">
        <f t="shared" si="4033"/>
        <v>9308.5000000000109</v>
      </c>
      <c r="BS303" s="11">
        <f t="shared" si="3933"/>
        <v>56058.197404551123</v>
      </c>
      <c r="BT303" s="6">
        <f t="shared" ref="BT303:BV303" si="4034">BT302+(365/12)</f>
        <v>9308.5000000000109</v>
      </c>
      <c r="BU303" s="11">
        <f t="shared" si="3935"/>
        <v>56058.197404551123</v>
      </c>
      <c r="BV303" s="6">
        <f t="shared" si="4034"/>
        <v>9308.5000000000109</v>
      </c>
      <c r="BW303" s="11">
        <f t="shared" si="3936"/>
        <v>56058.197404551123</v>
      </c>
      <c r="BX303" s="6">
        <f t="shared" si="3465"/>
        <v>9308.5000000000109</v>
      </c>
      <c r="BY303" s="11">
        <f t="shared" si="3937"/>
        <v>56058.197404551123</v>
      </c>
      <c r="BZ303" s="72">
        <f t="shared" si="3465"/>
        <v>9308.5000000000109</v>
      </c>
      <c r="CA303" s="11">
        <f t="shared" si="3938"/>
        <v>56058.197404551123</v>
      </c>
      <c r="CB303" s="4"/>
    </row>
    <row r="304" spans="1:80">
      <c r="A304" s="1" t="str">
        <f t="shared" si="3682"/>
        <v/>
      </c>
      <c r="B304" s="1">
        <f t="shared" si="3519"/>
        <v>298</v>
      </c>
      <c r="C304" s="13">
        <f t="shared" si="3534"/>
        <v>0</v>
      </c>
      <c r="D304" s="2">
        <f t="shared" si="3535"/>
        <v>0</v>
      </c>
      <c r="E304" s="15">
        <f t="shared" si="3502"/>
        <v>0</v>
      </c>
      <c r="F304" s="15">
        <f t="shared" si="3834"/>
        <v>0</v>
      </c>
      <c r="G304" s="21">
        <f t="shared" si="3835"/>
        <v>0</v>
      </c>
      <c r="H304" s="23">
        <f t="shared" si="3503"/>
        <v>298</v>
      </c>
      <c r="I304" s="19">
        <f t="shared" si="3504"/>
        <v>80627.498592842545</v>
      </c>
      <c r="J304" s="22">
        <f t="shared" si="3520"/>
        <v>80627.498592842545</v>
      </c>
      <c r="K304" s="21">
        <f t="shared" si="3521"/>
        <v>6348.6732426595745</v>
      </c>
      <c r="L304" s="15">
        <f t="shared" si="3536"/>
        <v>416.66666666666669</v>
      </c>
      <c r="M304" s="15">
        <f t="shared" si="3537"/>
        <v>83.333333333333329</v>
      </c>
      <c r="N304" s="16">
        <f t="shared" si="3538"/>
        <v>166.66666666666666</v>
      </c>
      <c r="O304" s="15">
        <f t="shared" si="3539"/>
        <v>83.333333333333329</v>
      </c>
      <c r="P304" s="7">
        <f t="shared" si="3836"/>
        <v>24088.249577852763</v>
      </c>
      <c r="Q304" s="15">
        <f t="shared" si="3505"/>
        <v>63156.870647210701</v>
      </c>
      <c r="R304" s="21">
        <f t="shared" si="3506"/>
        <v>56058.197404551123</v>
      </c>
      <c r="S304" s="4"/>
      <c r="T304" s="6">
        <f t="shared" si="3540"/>
        <v>9338.916666666677</v>
      </c>
      <c r="U304" s="10"/>
      <c r="V304" s="6">
        <f t="shared" si="3540"/>
        <v>9338.916666666677</v>
      </c>
      <c r="X304" s="6">
        <f t="shared" si="3540"/>
        <v>9338.916666666677</v>
      </c>
      <c r="Z304" s="6">
        <f t="shared" si="3541"/>
        <v>9338.916666666677</v>
      </c>
      <c r="AB304" s="6">
        <f t="shared" ref="AB304:AD304" si="4035">AB303+(365/12)</f>
        <v>9338.916666666677</v>
      </c>
      <c r="AD304" s="6">
        <f t="shared" si="4035"/>
        <v>9338.916666666677</v>
      </c>
      <c r="AF304" s="6">
        <f t="shared" ref="AF304:AH304" si="4036">AF303+(365/12)</f>
        <v>9338.916666666677</v>
      </c>
      <c r="AH304" s="6">
        <f t="shared" si="4036"/>
        <v>9338.916666666677</v>
      </c>
      <c r="AJ304" s="6">
        <f t="shared" ref="AJ304:AL304" si="4037">AJ303+(365/12)</f>
        <v>9338.916666666677</v>
      </c>
      <c r="AL304" s="6">
        <f t="shared" si="4037"/>
        <v>9338.916666666677</v>
      </c>
      <c r="AN304" s="6">
        <f t="shared" ref="AN304:AP304" si="4038">AN303+(365/12)</f>
        <v>9338.916666666677</v>
      </c>
      <c r="AP304" s="6">
        <f t="shared" si="4038"/>
        <v>9338.916666666677</v>
      </c>
      <c r="AR304" s="6">
        <f t="shared" ref="AR304:AT304" si="4039">AR303+(365/12)</f>
        <v>9338.916666666677</v>
      </c>
      <c r="AT304" s="6">
        <f t="shared" si="4039"/>
        <v>9338.916666666677</v>
      </c>
      <c r="AV304" s="6">
        <f t="shared" ref="AV304:AX304" si="4040">AV303+(365/12)</f>
        <v>9338.916666666677</v>
      </c>
      <c r="AX304" s="6">
        <f t="shared" si="4040"/>
        <v>9338.916666666677</v>
      </c>
      <c r="AZ304" s="6">
        <f t="shared" ref="AZ304:BB304" si="4041">AZ303+(365/12)</f>
        <v>9338.916666666677</v>
      </c>
      <c r="BB304" s="6">
        <f t="shared" si="4041"/>
        <v>9338.916666666677</v>
      </c>
      <c r="BD304" s="6">
        <f t="shared" ref="BD304:BF304" si="4042">BD303+(365/12)</f>
        <v>9338.916666666677</v>
      </c>
      <c r="BF304" s="6">
        <f t="shared" si="4042"/>
        <v>9338.916666666677</v>
      </c>
      <c r="BH304" s="6">
        <f t="shared" ref="BH304:BJ304" si="4043">BH303+(365/12)</f>
        <v>9338.916666666677</v>
      </c>
      <c r="BJ304" s="6">
        <f t="shared" si="4043"/>
        <v>9338.916666666677</v>
      </c>
      <c r="BL304" s="6">
        <f t="shared" ref="BL304:BN304" si="4044">BL303+(365/12)</f>
        <v>9338.916666666677</v>
      </c>
      <c r="BN304" s="6">
        <f t="shared" si="4044"/>
        <v>9338.916666666677</v>
      </c>
      <c r="BP304" s="6">
        <f t="shared" ref="BP304:BR304" si="4045">BP303+(365/12)</f>
        <v>9338.916666666677</v>
      </c>
      <c r="BQ304" s="11">
        <f t="shared" si="3932"/>
        <v>56058.197404551123</v>
      </c>
      <c r="BR304" s="6">
        <f t="shared" si="4045"/>
        <v>9338.916666666677</v>
      </c>
      <c r="BS304" s="11">
        <f t="shared" si="3933"/>
        <v>56058.197404551123</v>
      </c>
      <c r="BT304" s="6">
        <f t="shared" ref="BT304:BV304" si="4046">BT303+(365/12)</f>
        <v>9338.916666666677</v>
      </c>
      <c r="BU304" s="11">
        <f t="shared" si="3935"/>
        <v>56058.197404551123</v>
      </c>
      <c r="BV304" s="6">
        <f t="shared" si="4046"/>
        <v>9338.916666666677</v>
      </c>
      <c r="BW304" s="11">
        <f t="shared" si="3936"/>
        <v>56058.197404551123</v>
      </c>
      <c r="BX304" s="6">
        <f t="shared" si="3465"/>
        <v>9338.916666666677</v>
      </c>
      <c r="BY304" s="11">
        <f t="shared" si="3937"/>
        <v>56058.197404551123</v>
      </c>
      <c r="BZ304" s="72">
        <f t="shared" si="3465"/>
        <v>9338.916666666677</v>
      </c>
      <c r="CA304" s="11">
        <f t="shared" si="3938"/>
        <v>56058.197404551123</v>
      </c>
      <c r="CB304" s="4"/>
    </row>
    <row r="305" spans="1:80">
      <c r="A305" s="1" t="str">
        <f t="shared" si="3682"/>
        <v/>
      </c>
      <c r="B305" s="1">
        <f t="shared" si="3519"/>
        <v>299</v>
      </c>
      <c r="C305" s="13">
        <f t="shared" si="3534"/>
        <v>0</v>
      </c>
      <c r="D305" s="2">
        <f t="shared" si="3535"/>
        <v>0</v>
      </c>
      <c r="E305" s="15">
        <f t="shared" si="3502"/>
        <v>0</v>
      </c>
      <c r="F305" s="15">
        <f t="shared" si="3834"/>
        <v>0</v>
      </c>
      <c r="G305" s="21">
        <f t="shared" si="3835"/>
        <v>0</v>
      </c>
      <c r="H305" s="23">
        <f t="shared" si="3503"/>
        <v>299</v>
      </c>
      <c r="I305" s="19">
        <f t="shared" si="3504"/>
        <v>80627.498592842545</v>
      </c>
      <c r="J305" s="22">
        <f t="shared" si="3520"/>
        <v>80627.498592842545</v>
      </c>
      <c r="K305" s="21">
        <f t="shared" si="3521"/>
        <v>6348.6732426595745</v>
      </c>
      <c r="L305" s="15">
        <f t="shared" si="3536"/>
        <v>416.66666666666669</v>
      </c>
      <c r="M305" s="15">
        <f t="shared" si="3537"/>
        <v>83.333333333333329</v>
      </c>
      <c r="N305" s="16">
        <f t="shared" si="3538"/>
        <v>166.66666666666666</v>
      </c>
      <c r="O305" s="15">
        <f t="shared" si="3539"/>
        <v>83.333333333333329</v>
      </c>
      <c r="P305" s="7">
        <f t="shared" si="3836"/>
        <v>24088.249577852763</v>
      </c>
      <c r="Q305" s="15">
        <f t="shared" si="3505"/>
        <v>63156.870647210701</v>
      </c>
      <c r="R305" s="21">
        <f t="shared" si="3506"/>
        <v>56058.197404551123</v>
      </c>
      <c r="S305" s="4"/>
      <c r="T305" s="6">
        <f t="shared" si="3540"/>
        <v>9369.333333333343</v>
      </c>
      <c r="U305" s="10"/>
      <c r="V305" s="6">
        <f t="shared" si="3540"/>
        <v>9369.333333333343</v>
      </c>
      <c r="X305" s="6">
        <f t="shared" si="3540"/>
        <v>9369.333333333343</v>
      </c>
      <c r="Z305" s="6">
        <f t="shared" si="3541"/>
        <v>9369.333333333343</v>
      </c>
      <c r="AB305" s="6">
        <f t="shared" ref="AB305:AD305" si="4047">AB304+(365/12)</f>
        <v>9369.333333333343</v>
      </c>
      <c r="AD305" s="6">
        <f t="shared" si="4047"/>
        <v>9369.333333333343</v>
      </c>
      <c r="AF305" s="6">
        <f t="shared" ref="AF305:AH305" si="4048">AF304+(365/12)</f>
        <v>9369.333333333343</v>
      </c>
      <c r="AH305" s="6">
        <f t="shared" si="4048"/>
        <v>9369.333333333343</v>
      </c>
      <c r="AJ305" s="6">
        <f t="shared" ref="AJ305:AL305" si="4049">AJ304+(365/12)</f>
        <v>9369.333333333343</v>
      </c>
      <c r="AL305" s="6">
        <f t="shared" si="4049"/>
        <v>9369.333333333343</v>
      </c>
      <c r="AN305" s="6">
        <f t="shared" ref="AN305:AP305" si="4050">AN304+(365/12)</f>
        <v>9369.333333333343</v>
      </c>
      <c r="AP305" s="6">
        <f t="shared" si="4050"/>
        <v>9369.333333333343</v>
      </c>
      <c r="AR305" s="6">
        <f t="shared" ref="AR305:AT305" si="4051">AR304+(365/12)</f>
        <v>9369.333333333343</v>
      </c>
      <c r="AT305" s="6">
        <f t="shared" si="4051"/>
        <v>9369.333333333343</v>
      </c>
      <c r="AV305" s="6">
        <f t="shared" ref="AV305:AX305" si="4052">AV304+(365/12)</f>
        <v>9369.333333333343</v>
      </c>
      <c r="AX305" s="6">
        <f t="shared" si="4052"/>
        <v>9369.333333333343</v>
      </c>
      <c r="AZ305" s="6">
        <f t="shared" ref="AZ305:BB305" si="4053">AZ304+(365/12)</f>
        <v>9369.333333333343</v>
      </c>
      <c r="BB305" s="6">
        <f t="shared" si="4053"/>
        <v>9369.333333333343</v>
      </c>
      <c r="BD305" s="6">
        <f t="shared" ref="BD305:BF305" si="4054">BD304+(365/12)</f>
        <v>9369.333333333343</v>
      </c>
      <c r="BF305" s="6">
        <f t="shared" si="4054"/>
        <v>9369.333333333343</v>
      </c>
      <c r="BH305" s="6">
        <f t="shared" ref="BH305:BJ305" si="4055">BH304+(365/12)</f>
        <v>9369.333333333343</v>
      </c>
      <c r="BJ305" s="6">
        <f t="shared" si="4055"/>
        <v>9369.333333333343</v>
      </c>
      <c r="BL305" s="6">
        <f t="shared" ref="BL305:BN305" si="4056">BL304+(365/12)</f>
        <v>9369.333333333343</v>
      </c>
      <c r="BN305" s="6">
        <f t="shared" si="4056"/>
        <v>9369.333333333343</v>
      </c>
      <c r="BP305" s="6">
        <f t="shared" ref="BP305:BR305" si="4057">BP304+(365/12)</f>
        <v>9369.333333333343</v>
      </c>
      <c r="BQ305" s="11">
        <f t="shared" si="3932"/>
        <v>56058.197404551123</v>
      </c>
      <c r="BR305" s="6">
        <f t="shared" si="4057"/>
        <v>9369.333333333343</v>
      </c>
      <c r="BS305" s="11">
        <f t="shared" si="3933"/>
        <v>56058.197404551123</v>
      </c>
      <c r="BT305" s="6">
        <f t="shared" ref="BT305:BV305" si="4058">BT304+(365/12)</f>
        <v>9369.333333333343</v>
      </c>
      <c r="BU305" s="11">
        <f t="shared" si="3935"/>
        <v>56058.197404551123</v>
      </c>
      <c r="BV305" s="6">
        <f t="shared" si="4058"/>
        <v>9369.333333333343</v>
      </c>
      <c r="BW305" s="11">
        <f t="shared" si="3936"/>
        <v>56058.197404551123</v>
      </c>
      <c r="BX305" s="6">
        <f t="shared" si="3465"/>
        <v>9369.333333333343</v>
      </c>
      <c r="BY305" s="11">
        <f t="shared" si="3937"/>
        <v>56058.197404551123</v>
      </c>
      <c r="BZ305" s="72">
        <f t="shared" si="3465"/>
        <v>9369.333333333343</v>
      </c>
      <c r="CA305" s="11">
        <f t="shared" si="3938"/>
        <v>56058.197404551123</v>
      </c>
      <c r="CB305" s="4"/>
    </row>
    <row r="306" spans="1:80">
      <c r="A306" s="1" t="str">
        <f t="shared" si="3682"/>
        <v/>
      </c>
      <c r="B306" s="1">
        <f t="shared" si="3519"/>
        <v>300</v>
      </c>
      <c r="C306" s="13">
        <f t="shared" si="3534"/>
        <v>0</v>
      </c>
      <c r="D306" s="2">
        <f t="shared" si="3535"/>
        <v>0</v>
      </c>
      <c r="E306" s="15">
        <f t="shared" si="3502"/>
        <v>0</v>
      </c>
      <c r="F306" s="15">
        <f t="shared" si="3834"/>
        <v>0</v>
      </c>
      <c r="G306" s="21">
        <f t="shared" si="3835"/>
        <v>0</v>
      </c>
      <c r="H306" s="23">
        <f t="shared" si="3503"/>
        <v>300</v>
      </c>
      <c r="I306" s="19">
        <f t="shared" si="3504"/>
        <v>80627.498592842545</v>
      </c>
      <c r="J306" s="22">
        <f t="shared" si="3520"/>
        <v>80627.498592842545</v>
      </c>
      <c r="K306" s="21">
        <f t="shared" si="3521"/>
        <v>6348.6732426595745</v>
      </c>
      <c r="L306" s="15">
        <f t="shared" si="3536"/>
        <v>416.66666666666669</v>
      </c>
      <c r="M306" s="15">
        <f t="shared" si="3537"/>
        <v>83.333333333333329</v>
      </c>
      <c r="N306" s="16">
        <f t="shared" si="3538"/>
        <v>166.66666666666666</v>
      </c>
      <c r="O306" s="15">
        <f t="shared" si="3539"/>
        <v>83.333333333333329</v>
      </c>
      <c r="P306" s="7">
        <f t="shared" si="3836"/>
        <v>24088.249577852763</v>
      </c>
      <c r="Q306" s="15">
        <f t="shared" si="3505"/>
        <v>63156.870647210701</v>
      </c>
      <c r="R306" s="21">
        <f t="shared" si="3506"/>
        <v>56058.197404551123</v>
      </c>
      <c r="S306" s="4"/>
      <c r="T306" s="6">
        <f t="shared" si="3540"/>
        <v>9399.7500000000091</v>
      </c>
      <c r="U306" s="10"/>
      <c r="V306" s="6">
        <f t="shared" si="3540"/>
        <v>9399.7500000000091</v>
      </c>
      <c r="X306" s="6">
        <f t="shared" si="3540"/>
        <v>9399.7500000000091</v>
      </c>
      <c r="Z306" s="6">
        <f t="shared" si="3541"/>
        <v>9399.7500000000091</v>
      </c>
      <c r="AB306" s="6">
        <f t="shared" ref="AB306:AD306" si="4059">AB305+(365/12)</f>
        <v>9399.7500000000091</v>
      </c>
      <c r="AD306" s="6">
        <f t="shared" si="4059"/>
        <v>9399.7500000000091</v>
      </c>
      <c r="AF306" s="6">
        <f t="shared" ref="AF306:AH306" si="4060">AF305+(365/12)</f>
        <v>9399.7500000000091</v>
      </c>
      <c r="AH306" s="6">
        <f t="shared" si="4060"/>
        <v>9399.7500000000091</v>
      </c>
      <c r="AJ306" s="6">
        <f t="shared" ref="AJ306:AL306" si="4061">AJ305+(365/12)</f>
        <v>9399.7500000000091</v>
      </c>
      <c r="AL306" s="6">
        <f t="shared" si="4061"/>
        <v>9399.7500000000091</v>
      </c>
      <c r="AN306" s="6">
        <f t="shared" ref="AN306:AP306" si="4062">AN305+(365/12)</f>
        <v>9399.7500000000091</v>
      </c>
      <c r="AP306" s="6">
        <f t="shared" si="4062"/>
        <v>9399.7500000000091</v>
      </c>
      <c r="AR306" s="6">
        <f t="shared" ref="AR306:AT306" si="4063">AR305+(365/12)</f>
        <v>9399.7500000000091</v>
      </c>
      <c r="AT306" s="6">
        <f t="shared" si="4063"/>
        <v>9399.7500000000091</v>
      </c>
      <c r="AV306" s="6">
        <f t="shared" ref="AV306:AX306" si="4064">AV305+(365/12)</f>
        <v>9399.7500000000091</v>
      </c>
      <c r="AX306" s="6">
        <f t="shared" si="4064"/>
        <v>9399.7500000000091</v>
      </c>
      <c r="AZ306" s="6">
        <f t="shared" ref="AZ306:BB306" si="4065">AZ305+(365/12)</f>
        <v>9399.7500000000091</v>
      </c>
      <c r="BB306" s="6">
        <f t="shared" si="4065"/>
        <v>9399.7500000000091</v>
      </c>
      <c r="BD306" s="6">
        <f t="shared" ref="BD306:BF306" si="4066">BD305+(365/12)</f>
        <v>9399.7500000000091</v>
      </c>
      <c r="BF306" s="6">
        <f t="shared" si="4066"/>
        <v>9399.7500000000091</v>
      </c>
      <c r="BH306" s="6">
        <f t="shared" ref="BH306:BJ306" si="4067">BH305+(365/12)</f>
        <v>9399.7500000000091</v>
      </c>
      <c r="BJ306" s="6">
        <f t="shared" si="4067"/>
        <v>9399.7500000000091</v>
      </c>
      <c r="BL306" s="6">
        <f t="shared" ref="BL306:BN306" si="4068">BL305+(365/12)</f>
        <v>9399.7500000000091</v>
      </c>
      <c r="BN306" s="6">
        <f t="shared" si="4068"/>
        <v>9399.7500000000091</v>
      </c>
      <c r="BP306" s="6">
        <f t="shared" ref="BP306:BR306" si="4069">BP305+(365/12)</f>
        <v>9399.7500000000091</v>
      </c>
      <c r="BQ306" s="11">
        <f t="shared" si="3932"/>
        <v>56058.197404551123</v>
      </c>
      <c r="BR306" s="6">
        <f t="shared" si="4069"/>
        <v>9399.7500000000091</v>
      </c>
      <c r="BS306" s="11">
        <f t="shared" si="3933"/>
        <v>56058.197404551123</v>
      </c>
      <c r="BT306" s="6">
        <f t="shared" ref="BT306:BV306" si="4070">BT305+(365/12)</f>
        <v>9399.7500000000091</v>
      </c>
      <c r="BU306" s="11">
        <f t="shared" si="3935"/>
        <v>56058.197404551123</v>
      </c>
      <c r="BV306" s="6">
        <f t="shared" si="4070"/>
        <v>9399.7500000000091</v>
      </c>
      <c r="BW306" s="11">
        <f t="shared" si="3936"/>
        <v>56058.197404551123</v>
      </c>
      <c r="BX306" s="6">
        <f t="shared" si="3465"/>
        <v>9399.7500000000091</v>
      </c>
      <c r="BY306" s="11">
        <f t="shared" si="3937"/>
        <v>56058.197404551123</v>
      </c>
      <c r="BZ306" s="72">
        <f t="shared" si="3465"/>
        <v>9399.7500000000091</v>
      </c>
      <c r="CA306" s="11">
        <f t="shared" si="3938"/>
        <v>56058.197404551123</v>
      </c>
      <c r="CB306" s="4"/>
    </row>
    <row r="307" spans="1:80">
      <c r="A307" s="18">
        <f t="shared" si="3682"/>
        <v>26</v>
      </c>
      <c r="B307" s="18">
        <f t="shared" si="3519"/>
        <v>301</v>
      </c>
      <c r="C307" s="19">
        <f t="shared" si="3534"/>
        <v>0</v>
      </c>
      <c r="D307" s="22">
        <f t="shared" si="3535"/>
        <v>0</v>
      </c>
      <c r="E307" s="22">
        <f t="shared" si="3502"/>
        <v>0</v>
      </c>
      <c r="F307" s="22">
        <f t="shared" si="3834"/>
        <v>0</v>
      </c>
      <c r="G307" s="23">
        <f t="shared" si="3835"/>
        <v>0</v>
      </c>
      <c r="H307" s="23">
        <f t="shared" si="3503"/>
        <v>301</v>
      </c>
      <c r="I307" s="19">
        <f t="shared" si="3504"/>
        <v>84658.873522484675</v>
      </c>
      <c r="J307" s="22">
        <f t="shared" si="3520"/>
        <v>84658.873522484675</v>
      </c>
      <c r="K307" s="23">
        <f t="shared" si="3521"/>
        <v>6412.1599750861706</v>
      </c>
      <c r="L307" s="22">
        <f t="shared" si="3536"/>
        <v>416.66666666666669</v>
      </c>
      <c r="M307" s="22">
        <f t="shared" si="3537"/>
        <v>83.333333333333329</v>
      </c>
      <c r="N307" s="19">
        <f t="shared" si="3538"/>
        <v>166.66666666666666</v>
      </c>
      <c r="O307" s="22">
        <f t="shared" si="3539"/>
        <v>83.333333333333329</v>
      </c>
      <c r="P307" s="18">
        <f t="shared" si="3836"/>
        <v>25297.662056745405</v>
      </c>
      <c r="Q307" s="22">
        <f t="shared" si="3505"/>
        <v>66316.259179571236</v>
      </c>
      <c r="R307" s="23">
        <f t="shared" si="3506"/>
        <v>59154.099204485065</v>
      </c>
      <c r="S307" s="4"/>
      <c r="T307" s="6">
        <f t="shared" si="3540"/>
        <v>9430.1666666666752</v>
      </c>
      <c r="U307" s="20"/>
      <c r="V307" s="6">
        <f t="shared" si="3540"/>
        <v>9430.1666666666752</v>
      </c>
      <c r="W307" s="20"/>
      <c r="X307" s="6">
        <f t="shared" si="3540"/>
        <v>9430.1666666666752</v>
      </c>
      <c r="Y307" s="20"/>
      <c r="Z307" s="6">
        <f t="shared" si="3541"/>
        <v>9430.1666666666752</v>
      </c>
      <c r="AA307" s="20"/>
      <c r="AB307" s="6">
        <f t="shared" ref="AB307:AD307" si="4071">AB306+(365/12)</f>
        <v>9430.1666666666752</v>
      </c>
      <c r="AC307" s="20"/>
      <c r="AD307" s="6">
        <f t="shared" si="4071"/>
        <v>9430.1666666666752</v>
      </c>
      <c r="AE307" s="20"/>
      <c r="AF307" s="6">
        <f t="shared" ref="AF307:AH307" si="4072">AF306+(365/12)</f>
        <v>9430.1666666666752</v>
      </c>
      <c r="AG307" s="20"/>
      <c r="AH307" s="6">
        <f t="shared" si="4072"/>
        <v>9430.1666666666752</v>
      </c>
      <c r="AI307" s="20"/>
      <c r="AJ307" s="6">
        <f t="shared" ref="AJ307:AL307" si="4073">AJ306+(365/12)</f>
        <v>9430.1666666666752</v>
      </c>
      <c r="AK307" s="20"/>
      <c r="AL307" s="6">
        <f t="shared" si="4073"/>
        <v>9430.1666666666752</v>
      </c>
      <c r="AM307" s="20"/>
      <c r="AN307" s="6">
        <f t="shared" ref="AN307:AP307" si="4074">AN306+(365/12)</f>
        <v>9430.1666666666752</v>
      </c>
      <c r="AO307" s="20"/>
      <c r="AP307" s="6">
        <f t="shared" si="4074"/>
        <v>9430.1666666666752</v>
      </c>
      <c r="AQ307" s="20"/>
      <c r="AR307" s="6">
        <f t="shared" ref="AR307:AT307" si="4075">AR306+(365/12)</f>
        <v>9430.1666666666752</v>
      </c>
      <c r="AS307" s="20"/>
      <c r="AT307" s="6">
        <f t="shared" si="4075"/>
        <v>9430.1666666666752</v>
      </c>
      <c r="AU307" s="20"/>
      <c r="AV307" s="6">
        <f t="shared" ref="AV307:AX307" si="4076">AV306+(365/12)</f>
        <v>9430.1666666666752</v>
      </c>
      <c r="AW307" s="20"/>
      <c r="AX307" s="6">
        <f t="shared" si="4076"/>
        <v>9430.1666666666752</v>
      </c>
      <c r="AY307" s="20"/>
      <c r="AZ307" s="6">
        <f t="shared" ref="AZ307:BB307" si="4077">AZ306+(365/12)</f>
        <v>9430.1666666666752</v>
      </c>
      <c r="BA307" s="20"/>
      <c r="BB307" s="6">
        <f t="shared" si="4077"/>
        <v>9430.1666666666752</v>
      </c>
      <c r="BC307" s="20"/>
      <c r="BD307" s="6">
        <f t="shared" ref="BD307:BF307" si="4078">BD306+(365/12)</f>
        <v>9430.1666666666752</v>
      </c>
      <c r="BE307" s="20"/>
      <c r="BF307" s="6">
        <f t="shared" si="4078"/>
        <v>9430.1666666666752</v>
      </c>
      <c r="BG307" s="20"/>
      <c r="BH307" s="6">
        <f t="shared" ref="BH307:BJ307" si="4079">BH306+(365/12)</f>
        <v>9430.1666666666752</v>
      </c>
      <c r="BI307" s="20"/>
      <c r="BJ307" s="6">
        <f t="shared" si="4079"/>
        <v>9430.1666666666752</v>
      </c>
      <c r="BK307" s="20"/>
      <c r="BL307" s="6">
        <f t="shared" ref="BL307:BN307" si="4080">BL306+(365/12)</f>
        <v>9430.1666666666752</v>
      </c>
      <c r="BM307" s="20"/>
      <c r="BN307" s="6">
        <f t="shared" si="4080"/>
        <v>9430.1666666666752</v>
      </c>
      <c r="BO307" s="20"/>
      <c r="BP307" s="6">
        <f t="shared" ref="BP307:BR307" si="4081">BP306+(365/12)</f>
        <v>9430.1666666666752</v>
      </c>
      <c r="BQ307" s="20">
        <f>value*(1+appr)^(A307-1)-C307-IF((A307-1)&lt;=penaltyy,sqft*pamt,0)</f>
        <v>54173529.716941953</v>
      </c>
      <c r="BR307" s="6">
        <f t="shared" si="4081"/>
        <v>9430.1666666666752</v>
      </c>
      <c r="BS307" s="20">
        <f t="shared" ref="BS307:BS318" si="4082">R307</f>
        <v>59154.099204485065</v>
      </c>
      <c r="BT307" s="6">
        <f t="shared" ref="BT307:BV307" si="4083">BT306+(365/12)</f>
        <v>9430.1666666666752</v>
      </c>
      <c r="BU307" s="20">
        <f t="shared" ref="BU307:BU318" si="4084">R307</f>
        <v>59154.099204485065</v>
      </c>
      <c r="BV307" s="6">
        <f t="shared" si="4083"/>
        <v>9430.1666666666752</v>
      </c>
      <c r="BW307" s="20">
        <f t="shared" ref="BW307:BW318" si="4085">R307</f>
        <v>59154.099204485065</v>
      </c>
      <c r="BX307" s="6">
        <f t="shared" si="3465"/>
        <v>9430.1666666666752</v>
      </c>
      <c r="BY307" s="20">
        <f t="shared" ref="BY307:BY318" si="4086">R307</f>
        <v>59154.099204485065</v>
      </c>
      <c r="BZ307" s="72">
        <f t="shared" si="3465"/>
        <v>9430.1666666666752</v>
      </c>
      <c r="CA307" s="20">
        <f t="shared" ref="CA307:CA318" si="4087">R307</f>
        <v>59154.099204485065</v>
      </c>
      <c r="CB307" s="4"/>
    </row>
    <row r="308" spans="1:80">
      <c r="A308" s="1" t="str">
        <f t="shared" si="3682"/>
        <v/>
      </c>
      <c r="B308" s="1">
        <f t="shared" si="3519"/>
        <v>302</v>
      </c>
      <c r="C308" s="13">
        <f t="shared" si="3534"/>
        <v>0</v>
      </c>
      <c r="D308" s="2">
        <f t="shared" si="3535"/>
        <v>0</v>
      </c>
      <c r="E308" s="15">
        <f t="shared" si="3502"/>
        <v>0</v>
      </c>
      <c r="F308" s="15">
        <f t="shared" si="3834"/>
        <v>0</v>
      </c>
      <c r="G308" s="21">
        <f t="shared" si="3835"/>
        <v>0</v>
      </c>
      <c r="H308" s="23">
        <f t="shared" si="3503"/>
        <v>302</v>
      </c>
      <c r="I308" s="19">
        <f t="shared" si="3504"/>
        <v>84658.873522484675</v>
      </c>
      <c r="J308" s="22">
        <f t="shared" si="3520"/>
        <v>84658.873522484675</v>
      </c>
      <c r="K308" s="21">
        <f t="shared" si="3521"/>
        <v>6412.1599750861706</v>
      </c>
      <c r="L308" s="15">
        <f t="shared" si="3536"/>
        <v>416.66666666666669</v>
      </c>
      <c r="M308" s="15">
        <f t="shared" si="3537"/>
        <v>83.333333333333329</v>
      </c>
      <c r="N308" s="16">
        <f t="shared" si="3538"/>
        <v>166.66666666666666</v>
      </c>
      <c r="O308" s="15">
        <f t="shared" si="3539"/>
        <v>83.333333333333329</v>
      </c>
      <c r="P308" s="7">
        <f t="shared" si="3836"/>
        <v>25297.662056745405</v>
      </c>
      <c r="Q308" s="15">
        <f t="shared" si="3505"/>
        <v>66316.259179571236</v>
      </c>
      <c r="R308" s="21">
        <f t="shared" si="3506"/>
        <v>59154.099204485065</v>
      </c>
      <c r="S308" s="4"/>
      <c r="T308" s="6">
        <f t="shared" si="3540"/>
        <v>9460.5833333333412</v>
      </c>
      <c r="U308" s="10"/>
      <c r="V308" s="6">
        <f t="shared" si="3540"/>
        <v>9460.5833333333412</v>
      </c>
      <c r="X308" s="6">
        <f t="shared" si="3540"/>
        <v>9460.5833333333412</v>
      </c>
      <c r="Z308" s="6">
        <f t="shared" si="3541"/>
        <v>9460.5833333333412</v>
      </c>
      <c r="AB308" s="6">
        <f t="shared" ref="AB308:AD308" si="4088">AB307+(365/12)</f>
        <v>9460.5833333333412</v>
      </c>
      <c r="AD308" s="6">
        <f t="shared" si="4088"/>
        <v>9460.5833333333412</v>
      </c>
      <c r="AF308" s="6">
        <f t="shared" ref="AF308:AH308" si="4089">AF307+(365/12)</f>
        <v>9460.5833333333412</v>
      </c>
      <c r="AH308" s="6">
        <f t="shared" si="4089"/>
        <v>9460.5833333333412</v>
      </c>
      <c r="AJ308" s="6">
        <f t="shared" ref="AJ308:AL308" si="4090">AJ307+(365/12)</f>
        <v>9460.5833333333412</v>
      </c>
      <c r="AL308" s="6">
        <f t="shared" si="4090"/>
        <v>9460.5833333333412</v>
      </c>
      <c r="AN308" s="6">
        <f t="shared" ref="AN308:AP308" si="4091">AN307+(365/12)</f>
        <v>9460.5833333333412</v>
      </c>
      <c r="AP308" s="6">
        <f t="shared" si="4091"/>
        <v>9460.5833333333412</v>
      </c>
      <c r="AR308" s="6">
        <f t="shared" ref="AR308:AT308" si="4092">AR307+(365/12)</f>
        <v>9460.5833333333412</v>
      </c>
      <c r="AT308" s="6">
        <f t="shared" si="4092"/>
        <v>9460.5833333333412</v>
      </c>
      <c r="AV308" s="6">
        <f t="shared" ref="AV308:AX308" si="4093">AV307+(365/12)</f>
        <v>9460.5833333333412</v>
      </c>
      <c r="AX308" s="6">
        <f t="shared" si="4093"/>
        <v>9460.5833333333412</v>
      </c>
      <c r="AZ308" s="6">
        <f t="shared" ref="AZ308:BB308" si="4094">AZ307+(365/12)</f>
        <v>9460.5833333333412</v>
      </c>
      <c r="BB308" s="6">
        <f t="shared" si="4094"/>
        <v>9460.5833333333412</v>
      </c>
      <c r="BD308" s="6">
        <f t="shared" ref="BD308:BF308" si="4095">BD307+(365/12)</f>
        <v>9460.5833333333412</v>
      </c>
      <c r="BF308" s="6">
        <f t="shared" si="4095"/>
        <v>9460.5833333333412</v>
      </c>
      <c r="BH308" s="6">
        <f t="shared" ref="BH308:BJ308" si="4096">BH307+(365/12)</f>
        <v>9460.5833333333412</v>
      </c>
      <c r="BJ308" s="6">
        <f t="shared" si="4096"/>
        <v>9460.5833333333412</v>
      </c>
      <c r="BL308" s="6">
        <f t="shared" ref="BL308:BN308" si="4097">BL307+(365/12)</f>
        <v>9460.5833333333412</v>
      </c>
      <c r="BN308" s="6">
        <f t="shared" si="4097"/>
        <v>9460.5833333333412</v>
      </c>
      <c r="BP308" s="6">
        <f t="shared" ref="BP308:BR308" si="4098">BP307+(365/12)</f>
        <v>9460.5833333333412</v>
      </c>
      <c r="BR308" s="6">
        <f t="shared" si="4098"/>
        <v>9460.5833333333412</v>
      </c>
      <c r="BS308" s="11">
        <f t="shared" si="4082"/>
        <v>59154.099204485065</v>
      </c>
      <c r="BT308" s="6">
        <f t="shared" ref="BT308:BV308" si="4099">BT307+(365/12)</f>
        <v>9460.5833333333412</v>
      </c>
      <c r="BU308" s="11">
        <f t="shared" si="4084"/>
        <v>59154.099204485065</v>
      </c>
      <c r="BV308" s="6">
        <f t="shared" si="4099"/>
        <v>9460.5833333333412</v>
      </c>
      <c r="BW308" s="11">
        <f t="shared" si="4085"/>
        <v>59154.099204485065</v>
      </c>
      <c r="BX308" s="6">
        <f t="shared" si="3465"/>
        <v>9460.5833333333412</v>
      </c>
      <c r="BY308" s="11">
        <f t="shared" si="4086"/>
        <v>59154.099204485065</v>
      </c>
      <c r="BZ308" s="72">
        <f t="shared" si="3465"/>
        <v>9460.5833333333412</v>
      </c>
      <c r="CA308" s="11">
        <f t="shared" si="4087"/>
        <v>59154.099204485065</v>
      </c>
      <c r="CB308" s="4"/>
    </row>
    <row r="309" spans="1:80">
      <c r="A309" s="1" t="str">
        <f t="shared" si="3682"/>
        <v/>
      </c>
      <c r="B309" s="1">
        <f t="shared" si="3519"/>
        <v>303</v>
      </c>
      <c r="C309" s="13">
        <f t="shared" si="3534"/>
        <v>0</v>
      </c>
      <c r="D309" s="2">
        <f t="shared" si="3535"/>
        <v>0</v>
      </c>
      <c r="E309" s="15">
        <f t="shared" si="3502"/>
        <v>0</v>
      </c>
      <c r="F309" s="15">
        <f t="shared" si="3834"/>
        <v>0</v>
      </c>
      <c r="G309" s="21">
        <f t="shared" si="3835"/>
        <v>0</v>
      </c>
      <c r="H309" s="23">
        <f t="shared" si="3503"/>
        <v>303</v>
      </c>
      <c r="I309" s="19">
        <f t="shared" si="3504"/>
        <v>84658.873522484675</v>
      </c>
      <c r="J309" s="22">
        <f t="shared" si="3520"/>
        <v>84658.873522484675</v>
      </c>
      <c r="K309" s="21">
        <f t="shared" si="3521"/>
        <v>6412.1599750861706</v>
      </c>
      <c r="L309" s="15">
        <f t="shared" si="3536"/>
        <v>416.66666666666669</v>
      </c>
      <c r="M309" s="15">
        <f t="shared" si="3537"/>
        <v>83.333333333333329</v>
      </c>
      <c r="N309" s="16">
        <f t="shared" si="3538"/>
        <v>166.66666666666666</v>
      </c>
      <c r="O309" s="15">
        <f t="shared" si="3539"/>
        <v>83.333333333333329</v>
      </c>
      <c r="P309" s="7">
        <f t="shared" si="3836"/>
        <v>25297.662056745405</v>
      </c>
      <c r="Q309" s="15">
        <f t="shared" si="3505"/>
        <v>66316.259179571236</v>
      </c>
      <c r="R309" s="21">
        <f t="shared" si="3506"/>
        <v>59154.099204485065</v>
      </c>
      <c r="S309" s="4"/>
      <c r="T309" s="6">
        <f t="shared" si="3540"/>
        <v>9491.0000000000073</v>
      </c>
      <c r="U309" s="10"/>
      <c r="V309" s="6">
        <f t="shared" si="3540"/>
        <v>9491.0000000000073</v>
      </c>
      <c r="X309" s="6">
        <f t="shared" si="3540"/>
        <v>9491.0000000000073</v>
      </c>
      <c r="Z309" s="6">
        <f t="shared" si="3541"/>
        <v>9491.0000000000073</v>
      </c>
      <c r="AB309" s="6">
        <f t="shared" ref="AB309:AD309" si="4100">AB308+(365/12)</f>
        <v>9491.0000000000073</v>
      </c>
      <c r="AD309" s="6">
        <f t="shared" si="4100"/>
        <v>9491.0000000000073</v>
      </c>
      <c r="AF309" s="6">
        <f t="shared" ref="AF309:AH309" si="4101">AF308+(365/12)</f>
        <v>9491.0000000000073</v>
      </c>
      <c r="AH309" s="6">
        <f t="shared" si="4101"/>
        <v>9491.0000000000073</v>
      </c>
      <c r="AJ309" s="6">
        <f t="shared" ref="AJ309:AL309" si="4102">AJ308+(365/12)</f>
        <v>9491.0000000000073</v>
      </c>
      <c r="AL309" s="6">
        <f t="shared" si="4102"/>
        <v>9491.0000000000073</v>
      </c>
      <c r="AN309" s="6">
        <f t="shared" ref="AN309:AP309" si="4103">AN308+(365/12)</f>
        <v>9491.0000000000073</v>
      </c>
      <c r="AP309" s="6">
        <f t="shared" si="4103"/>
        <v>9491.0000000000073</v>
      </c>
      <c r="AR309" s="6">
        <f t="shared" ref="AR309:AT309" si="4104">AR308+(365/12)</f>
        <v>9491.0000000000073</v>
      </c>
      <c r="AT309" s="6">
        <f t="shared" si="4104"/>
        <v>9491.0000000000073</v>
      </c>
      <c r="AV309" s="6">
        <f t="shared" ref="AV309:AX309" si="4105">AV308+(365/12)</f>
        <v>9491.0000000000073</v>
      </c>
      <c r="AX309" s="6">
        <f t="shared" si="4105"/>
        <v>9491.0000000000073</v>
      </c>
      <c r="AZ309" s="6">
        <f t="shared" ref="AZ309:BB309" si="4106">AZ308+(365/12)</f>
        <v>9491.0000000000073</v>
      </c>
      <c r="BB309" s="6">
        <f t="shared" si="4106"/>
        <v>9491.0000000000073</v>
      </c>
      <c r="BD309" s="6">
        <f t="shared" ref="BD309:BF309" si="4107">BD308+(365/12)</f>
        <v>9491.0000000000073</v>
      </c>
      <c r="BF309" s="6">
        <f t="shared" si="4107"/>
        <v>9491.0000000000073</v>
      </c>
      <c r="BH309" s="6">
        <f t="shared" ref="BH309:BJ309" si="4108">BH308+(365/12)</f>
        <v>9491.0000000000073</v>
      </c>
      <c r="BJ309" s="6">
        <f t="shared" si="4108"/>
        <v>9491.0000000000073</v>
      </c>
      <c r="BL309" s="6">
        <f t="shared" ref="BL309:BN309" si="4109">BL308+(365/12)</f>
        <v>9491.0000000000073</v>
      </c>
      <c r="BN309" s="6">
        <f t="shared" si="4109"/>
        <v>9491.0000000000073</v>
      </c>
      <c r="BP309" s="6">
        <f t="shared" ref="BP309:BR309" si="4110">BP308+(365/12)</f>
        <v>9491.0000000000073</v>
      </c>
      <c r="BR309" s="6">
        <f t="shared" si="4110"/>
        <v>9491.0000000000073</v>
      </c>
      <c r="BS309" s="11">
        <f t="shared" si="4082"/>
        <v>59154.099204485065</v>
      </c>
      <c r="BT309" s="6">
        <f t="shared" ref="BT309:BV309" si="4111">BT308+(365/12)</f>
        <v>9491.0000000000073</v>
      </c>
      <c r="BU309" s="11">
        <f t="shared" si="4084"/>
        <v>59154.099204485065</v>
      </c>
      <c r="BV309" s="6">
        <f t="shared" si="4111"/>
        <v>9491.0000000000073</v>
      </c>
      <c r="BW309" s="11">
        <f t="shared" si="4085"/>
        <v>59154.099204485065</v>
      </c>
      <c r="BX309" s="6">
        <f t="shared" si="3465"/>
        <v>9491.0000000000073</v>
      </c>
      <c r="BY309" s="11">
        <f t="shared" si="4086"/>
        <v>59154.099204485065</v>
      </c>
      <c r="BZ309" s="72">
        <f t="shared" si="3465"/>
        <v>9491.0000000000073</v>
      </c>
      <c r="CA309" s="11">
        <f t="shared" si="4087"/>
        <v>59154.099204485065</v>
      </c>
      <c r="CB309" s="4"/>
    </row>
    <row r="310" spans="1:80">
      <c r="A310" s="1" t="str">
        <f t="shared" si="3682"/>
        <v/>
      </c>
      <c r="B310" s="1">
        <f t="shared" si="3519"/>
        <v>304</v>
      </c>
      <c r="C310" s="13">
        <f t="shared" si="3534"/>
        <v>0</v>
      </c>
      <c r="D310" s="2">
        <f t="shared" si="3535"/>
        <v>0</v>
      </c>
      <c r="E310" s="15">
        <f t="shared" si="3502"/>
        <v>0</v>
      </c>
      <c r="F310" s="15">
        <f t="shared" si="3834"/>
        <v>0</v>
      </c>
      <c r="G310" s="21">
        <f t="shared" si="3835"/>
        <v>0</v>
      </c>
      <c r="H310" s="23">
        <f t="shared" si="3503"/>
        <v>304</v>
      </c>
      <c r="I310" s="19">
        <f t="shared" si="3504"/>
        <v>84658.873522484675</v>
      </c>
      <c r="J310" s="22">
        <f t="shared" si="3520"/>
        <v>84658.873522484675</v>
      </c>
      <c r="K310" s="21">
        <f t="shared" si="3521"/>
        <v>6412.1599750861706</v>
      </c>
      <c r="L310" s="15">
        <f t="shared" si="3536"/>
        <v>416.66666666666669</v>
      </c>
      <c r="M310" s="15">
        <f t="shared" si="3537"/>
        <v>83.333333333333329</v>
      </c>
      <c r="N310" s="16">
        <f t="shared" si="3538"/>
        <v>166.66666666666666</v>
      </c>
      <c r="O310" s="15">
        <f t="shared" si="3539"/>
        <v>83.333333333333329</v>
      </c>
      <c r="P310" s="7">
        <f t="shared" si="3836"/>
        <v>25297.662056745405</v>
      </c>
      <c r="Q310" s="15">
        <f t="shared" si="3505"/>
        <v>66316.259179571236</v>
      </c>
      <c r="R310" s="21">
        <f t="shared" si="3506"/>
        <v>59154.099204485065</v>
      </c>
      <c r="S310" s="4"/>
      <c r="T310" s="6">
        <f t="shared" si="3540"/>
        <v>9521.4166666666733</v>
      </c>
      <c r="U310" s="10"/>
      <c r="V310" s="6">
        <f t="shared" si="3540"/>
        <v>9521.4166666666733</v>
      </c>
      <c r="X310" s="6">
        <f t="shared" si="3540"/>
        <v>9521.4166666666733</v>
      </c>
      <c r="Z310" s="6">
        <f t="shared" si="3541"/>
        <v>9521.4166666666733</v>
      </c>
      <c r="AB310" s="6">
        <f t="shared" ref="AB310:AD310" si="4112">AB309+(365/12)</f>
        <v>9521.4166666666733</v>
      </c>
      <c r="AD310" s="6">
        <f t="shared" si="4112"/>
        <v>9521.4166666666733</v>
      </c>
      <c r="AF310" s="6">
        <f t="shared" ref="AF310:AH310" si="4113">AF309+(365/12)</f>
        <v>9521.4166666666733</v>
      </c>
      <c r="AH310" s="6">
        <f t="shared" si="4113"/>
        <v>9521.4166666666733</v>
      </c>
      <c r="AJ310" s="6">
        <f t="shared" ref="AJ310:AL310" si="4114">AJ309+(365/12)</f>
        <v>9521.4166666666733</v>
      </c>
      <c r="AL310" s="6">
        <f t="shared" si="4114"/>
        <v>9521.4166666666733</v>
      </c>
      <c r="AN310" s="6">
        <f t="shared" ref="AN310:AP310" si="4115">AN309+(365/12)</f>
        <v>9521.4166666666733</v>
      </c>
      <c r="AP310" s="6">
        <f t="shared" si="4115"/>
        <v>9521.4166666666733</v>
      </c>
      <c r="AR310" s="6">
        <f t="shared" ref="AR310:AT310" si="4116">AR309+(365/12)</f>
        <v>9521.4166666666733</v>
      </c>
      <c r="AT310" s="6">
        <f t="shared" si="4116"/>
        <v>9521.4166666666733</v>
      </c>
      <c r="AV310" s="6">
        <f t="shared" ref="AV310:AX310" si="4117">AV309+(365/12)</f>
        <v>9521.4166666666733</v>
      </c>
      <c r="AX310" s="6">
        <f t="shared" si="4117"/>
        <v>9521.4166666666733</v>
      </c>
      <c r="AZ310" s="6">
        <f t="shared" ref="AZ310:BB310" si="4118">AZ309+(365/12)</f>
        <v>9521.4166666666733</v>
      </c>
      <c r="BB310" s="6">
        <f t="shared" si="4118"/>
        <v>9521.4166666666733</v>
      </c>
      <c r="BD310" s="6">
        <f t="shared" ref="BD310:BF310" si="4119">BD309+(365/12)</f>
        <v>9521.4166666666733</v>
      </c>
      <c r="BF310" s="6">
        <f t="shared" si="4119"/>
        <v>9521.4166666666733</v>
      </c>
      <c r="BH310" s="6">
        <f t="shared" ref="BH310:BJ310" si="4120">BH309+(365/12)</f>
        <v>9521.4166666666733</v>
      </c>
      <c r="BJ310" s="6">
        <f t="shared" si="4120"/>
        <v>9521.4166666666733</v>
      </c>
      <c r="BL310" s="6">
        <f t="shared" ref="BL310:BN310" si="4121">BL309+(365/12)</f>
        <v>9521.4166666666733</v>
      </c>
      <c r="BN310" s="6">
        <f t="shared" si="4121"/>
        <v>9521.4166666666733</v>
      </c>
      <c r="BP310" s="6">
        <f t="shared" ref="BP310:BR310" si="4122">BP309+(365/12)</f>
        <v>9521.4166666666733</v>
      </c>
      <c r="BR310" s="6">
        <f t="shared" si="4122"/>
        <v>9521.4166666666733</v>
      </c>
      <c r="BS310" s="11">
        <f t="shared" si="4082"/>
        <v>59154.099204485065</v>
      </c>
      <c r="BT310" s="6">
        <f t="shared" ref="BT310:BV310" si="4123">BT309+(365/12)</f>
        <v>9521.4166666666733</v>
      </c>
      <c r="BU310" s="11">
        <f t="shared" si="4084"/>
        <v>59154.099204485065</v>
      </c>
      <c r="BV310" s="6">
        <f t="shared" si="4123"/>
        <v>9521.4166666666733</v>
      </c>
      <c r="BW310" s="11">
        <f t="shared" si="4085"/>
        <v>59154.099204485065</v>
      </c>
      <c r="BX310" s="6">
        <f t="shared" si="3465"/>
        <v>9521.4166666666733</v>
      </c>
      <c r="BY310" s="11">
        <f t="shared" si="4086"/>
        <v>59154.099204485065</v>
      </c>
      <c r="BZ310" s="72">
        <f t="shared" si="3465"/>
        <v>9521.4166666666733</v>
      </c>
      <c r="CA310" s="11">
        <f t="shared" si="4087"/>
        <v>59154.099204485065</v>
      </c>
      <c r="CB310" s="4"/>
    </row>
    <row r="311" spans="1:80">
      <c r="A311" s="1" t="str">
        <f t="shared" si="3682"/>
        <v/>
      </c>
      <c r="B311" s="1">
        <f t="shared" si="3519"/>
        <v>305</v>
      </c>
      <c r="C311" s="13">
        <f t="shared" si="3534"/>
        <v>0</v>
      </c>
      <c r="D311" s="2">
        <f t="shared" si="3535"/>
        <v>0</v>
      </c>
      <c r="E311" s="15">
        <f t="shared" si="3502"/>
        <v>0</v>
      </c>
      <c r="F311" s="15">
        <f t="shared" si="3834"/>
        <v>0</v>
      </c>
      <c r="G311" s="21">
        <f t="shared" si="3835"/>
        <v>0</v>
      </c>
      <c r="H311" s="23">
        <f t="shared" si="3503"/>
        <v>305</v>
      </c>
      <c r="I311" s="19">
        <f t="shared" si="3504"/>
        <v>84658.873522484675</v>
      </c>
      <c r="J311" s="22">
        <f t="shared" si="3520"/>
        <v>84658.873522484675</v>
      </c>
      <c r="K311" s="21">
        <f t="shared" si="3521"/>
        <v>6412.1599750861706</v>
      </c>
      <c r="L311" s="15">
        <f t="shared" si="3536"/>
        <v>416.66666666666669</v>
      </c>
      <c r="M311" s="15">
        <f t="shared" si="3537"/>
        <v>83.333333333333329</v>
      </c>
      <c r="N311" s="16">
        <f t="shared" si="3538"/>
        <v>166.66666666666666</v>
      </c>
      <c r="O311" s="15">
        <f t="shared" si="3539"/>
        <v>83.333333333333329</v>
      </c>
      <c r="P311" s="7">
        <f t="shared" si="3836"/>
        <v>25297.662056745405</v>
      </c>
      <c r="Q311" s="15">
        <f t="shared" si="3505"/>
        <v>66316.259179571236</v>
      </c>
      <c r="R311" s="21">
        <f t="shared" si="3506"/>
        <v>59154.099204485065</v>
      </c>
      <c r="S311" s="4"/>
      <c r="T311" s="6">
        <f t="shared" si="3540"/>
        <v>9551.8333333333394</v>
      </c>
      <c r="U311" s="10"/>
      <c r="V311" s="6">
        <f t="shared" si="3540"/>
        <v>9551.8333333333394</v>
      </c>
      <c r="X311" s="6">
        <f t="shared" si="3540"/>
        <v>9551.8333333333394</v>
      </c>
      <c r="Z311" s="6">
        <f t="shared" si="3541"/>
        <v>9551.8333333333394</v>
      </c>
      <c r="AB311" s="6">
        <f t="shared" ref="AB311:AD311" si="4124">AB310+(365/12)</f>
        <v>9551.8333333333394</v>
      </c>
      <c r="AD311" s="6">
        <f t="shared" si="4124"/>
        <v>9551.8333333333394</v>
      </c>
      <c r="AF311" s="6">
        <f t="shared" ref="AF311:AH311" si="4125">AF310+(365/12)</f>
        <v>9551.8333333333394</v>
      </c>
      <c r="AH311" s="6">
        <f t="shared" si="4125"/>
        <v>9551.8333333333394</v>
      </c>
      <c r="AJ311" s="6">
        <f t="shared" ref="AJ311:AL311" si="4126">AJ310+(365/12)</f>
        <v>9551.8333333333394</v>
      </c>
      <c r="AL311" s="6">
        <f t="shared" si="4126"/>
        <v>9551.8333333333394</v>
      </c>
      <c r="AN311" s="6">
        <f t="shared" ref="AN311:AP311" si="4127">AN310+(365/12)</f>
        <v>9551.8333333333394</v>
      </c>
      <c r="AP311" s="6">
        <f t="shared" si="4127"/>
        <v>9551.8333333333394</v>
      </c>
      <c r="AR311" s="6">
        <f t="shared" ref="AR311:AT311" si="4128">AR310+(365/12)</f>
        <v>9551.8333333333394</v>
      </c>
      <c r="AT311" s="6">
        <f t="shared" si="4128"/>
        <v>9551.8333333333394</v>
      </c>
      <c r="AV311" s="6">
        <f t="shared" ref="AV311:AX311" si="4129">AV310+(365/12)</f>
        <v>9551.8333333333394</v>
      </c>
      <c r="AX311" s="6">
        <f t="shared" si="4129"/>
        <v>9551.8333333333394</v>
      </c>
      <c r="AZ311" s="6">
        <f t="shared" ref="AZ311:BB311" si="4130">AZ310+(365/12)</f>
        <v>9551.8333333333394</v>
      </c>
      <c r="BB311" s="6">
        <f t="shared" si="4130"/>
        <v>9551.8333333333394</v>
      </c>
      <c r="BD311" s="6">
        <f t="shared" ref="BD311:BF311" si="4131">BD310+(365/12)</f>
        <v>9551.8333333333394</v>
      </c>
      <c r="BF311" s="6">
        <f t="shared" si="4131"/>
        <v>9551.8333333333394</v>
      </c>
      <c r="BH311" s="6">
        <f t="shared" ref="BH311:BJ311" si="4132">BH310+(365/12)</f>
        <v>9551.8333333333394</v>
      </c>
      <c r="BJ311" s="6">
        <f t="shared" si="4132"/>
        <v>9551.8333333333394</v>
      </c>
      <c r="BL311" s="6">
        <f t="shared" ref="BL311:BN311" si="4133">BL310+(365/12)</f>
        <v>9551.8333333333394</v>
      </c>
      <c r="BN311" s="6">
        <f t="shared" si="4133"/>
        <v>9551.8333333333394</v>
      </c>
      <c r="BP311" s="6">
        <f t="shared" ref="BP311:BR311" si="4134">BP310+(365/12)</f>
        <v>9551.8333333333394</v>
      </c>
      <c r="BR311" s="6">
        <f t="shared" si="4134"/>
        <v>9551.8333333333394</v>
      </c>
      <c r="BS311" s="11">
        <f t="shared" si="4082"/>
        <v>59154.099204485065</v>
      </c>
      <c r="BT311" s="6">
        <f t="shared" ref="BT311:BV311" si="4135">BT310+(365/12)</f>
        <v>9551.8333333333394</v>
      </c>
      <c r="BU311" s="11">
        <f t="shared" si="4084"/>
        <v>59154.099204485065</v>
      </c>
      <c r="BV311" s="6">
        <f t="shared" si="4135"/>
        <v>9551.8333333333394</v>
      </c>
      <c r="BW311" s="11">
        <f t="shared" si="4085"/>
        <v>59154.099204485065</v>
      </c>
      <c r="BX311" s="6">
        <f t="shared" si="3465"/>
        <v>9551.8333333333394</v>
      </c>
      <c r="BY311" s="11">
        <f t="shared" si="4086"/>
        <v>59154.099204485065</v>
      </c>
      <c r="BZ311" s="72">
        <f t="shared" si="3465"/>
        <v>9551.8333333333394</v>
      </c>
      <c r="CA311" s="11">
        <f t="shared" si="4087"/>
        <v>59154.099204485065</v>
      </c>
      <c r="CB311" s="4"/>
    </row>
    <row r="312" spans="1:80">
      <c r="A312" s="1" t="str">
        <f t="shared" si="3682"/>
        <v/>
      </c>
      <c r="B312" s="1">
        <f t="shared" si="3519"/>
        <v>306</v>
      </c>
      <c r="C312" s="13">
        <f t="shared" si="3534"/>
        <v>0</v>
      </c>
      <c r="D312" s="2">
        <f t="shared" si="3535"/>
        <v>0</v>
      </c>
      <c r="E312" s="15">
        <f t="shared" si="3502"/>
        <v>0</v>
      </c>
      <c r="F312" s="15">
        <f t="shared" si="3834"/>
        <v>0</v>
      </c>
      <c r="G312" s="21">
        <f t="shared" si="3835"/>
        <v>0</v>
      </c>
      <c r="H312" s="23">
        <f t="shared" si="3503"/>
        <v>306</v>
      </c>
      <c r="I312" s="19">
        <f t="shared" si="3504"/>
        <v>84658.873522484675</v>
      </c>
      <c r="J312" s="22">
        <f t="shared" si="3520"/>
        <v>84658.873522484675</v>
      </c>
      <c r="K312" s="21">
        <f t="shared" si="3521"/>
        <v>6412.1599750861706</v>
      </c>
      <c r="L312" s="15">
        <f t="shared" si="3536"/>
        <v>416.66666666666669</v>
      </c>
      <c r="M312" s="15">
        <f t="shared" si="3537"/>
        <v>83.333333333333329</v>
      </c>
      <c r="N312" s="16">
        <f t="shared" si="3538"/>
        <v>166.66666666666666</v>
      </c>
      <c r="O312" s="15">
        <f t="shared" si="3539"/>
        <v>83.333333333333329</v>
      </c>
      <c r="P312" s="7">
        <f t="shared" si="3836"/>
        <v>25297.662056745405</v>
      </c>
      <c r="Q312" s="15">
        <f t="shared" si="3505"/>
        <v>66316.259179571236</v>
      </c>
      <c r="R312" s="21">
        <f t="shared" si="3506"/>
        <v>59154.099204485065</v>
      </c>
      <c r="S312" s="4"/>
      <c r="T312" s="6">
        <f t="shared" si="3540"/>
        <v>9582.2500000000055</v>
      </c>
      <c r="U312" s="10"/>
      <c r="V312" s="6">
        <f t="shared" si="3540"/>
        <v>9582.2500000000055</v>
      </c>
      <c r="X312" s="6">
        <f t="shared" si="3540"/>
        <v>9582.2500000000055</v>
      </c>
      <c r="Z312" s="6">
        <f t="shared" si="3541"/>
        <v>9582.2500000000055</v>
      </c>
      <c r="AB312" s="6">
        <f t="shared" ref="AB312:AD312" si="4136">AB311+(365/12)</f>
        <v>9582.2500000000055</v>
      </c>
      <c r="AD312" s="6">
        <f t="shared" si="4136"/>
        <v>9582.2500000000055</v>
      </c>
      <c r="AF312" s="6">
        <f t="shared" ref="AF312:AH312" si="4137">AF311+(365/12)</f>
        <v>9582.2500000000055</v>
      </c>
      <c r="AH312" s="6">
        <f t="shared" si="4137"/>
        <v>9582.2500000000055</v>
      </c>
      <c r="AJ312" s="6">
        <f t="shared" ref="AJ312:AL312" si="4138">AJ311+(365/12)</f>
        <v>9582.2500000000055</v>
      </c>
      <c r="AL312" s="6">
        <f t="shared" si="4138"/>
        <v>9582.2500000000055</v>
      </c>
      <c r="AN312" s="6">
        <f t="shared" ref="AN312:AP312" si="4139">AN311+(365/12)</f>
        <v>9582.2500000000055</v>
      </c>
      <c r="AP312" s="6">
        <f t="shared" si="4139"/>
        <v>9582.2500000000055</v>
      </c>
      <c r="AR312" s="6">
        <f t="shared" ref="AR312:AT312" si="4140">AR311+(365/12)</f>
        <v>9582.2500000000055</v>
      </c>
      <c r="AT312" s="6">
        <f t="shared" si="4140"/>
        <v>9582.2500000000055</v>
      </c>
      <c r="AV312" s="6">
        <f t="shared" ref="AV312:AX312" si="4141">AV311+(365/12)</f>
        <v>9582.2500000000055</v>
      </c>
      <c r="AX312" s="6">
        <f t="shared" si="4141"/>
        <v>9582.2500000000055</v>
      </c>
      <c r="AZ312" s="6">
        <f t="shared" ref="AZ312:BB312" si="4142">AZ311+(365/12)</f>
        <v>9582.2500000000055</v>
      </c>
      <c r="BB312" s="6">
        <f t="shared" si="4142"/>
        <v>9582.2500000000055</v>
      </c>
      <c r="BD312" s="6">
        <f t="shared" ref="BD312:BF312" si="4143">BD311+(365/12)</f>
        <v>9582.2500000000055</v>
      </c>
      <c r="BF312" s="6">
        <f t="shared" si="4143"/>
        <v>9582.2500000000055</v>
      </c>
      <c r="BH312" s="6">
        <f t="shared" ref="BH312:BJ312" si="4144">BH311+(365/12)</f>
        <v>9582.2500000000055</v>
      </c>
      <c r="BJ312" s="6">
        <f t="shared" si="4144"/>
        <v>9582.2500000000055</v>
      </c>
      <c r="BL312" s="6">
        <f t="shared" ref="BL312:BN312" si="4145">BL311+(365/12)</f>
        <v>9582.2500000000055</v>
      </c>
      <c r="BN312" s="6">
        <f t="shared" si="4145"/>
        <v>9582.2500000000055</v>
      </c>
      <c r="BP312" s="6">
        <f t="shared" ref="BP312:BR312" si="4146">BP311+(365/12)</f>
        <v>9582.2500000000055</v>
      </c>
      <c r="BR312" s="6">
        <f t="shared" si="4146"/>
        <v>9582.2500000000055</v>
      </c>
      <c r="BS312" s="11">
        <f t="shared" si="4082"/>
        <v>59154.099204485065</v>
      </c>
      <c r="BT312" s="6">
        <f t="shared" ref="BT312:BV312" si="4147">BT311+(365/12)</f>
        <v>9582.2500000000055</v>
      </c>
      <c r="BU312" s="11">
        <f t="shared" si="4084"/>
        <v>59154.099204485065</v>
      </c>
      <c r="BV312" s="6">
        <f t="shared" si="4147"/>
        <v>9582.2500000000055</v>
      </c>
      <c r="BW312" s="11">
        <f t="shared" si="4085"/>
        <v>59154.099204485065</v>
      </c>
      <c r="BX312" s="6">
        <f t="shared" si="3465"/>
        <v>9582.2500000000055</v>
      </c>
      <c r="BY312" s="11">
        <f t="shared" si="4086"/>
        <v>59154.099204485065</v>
      </c>
      <c r="BZ312" s="72">
        <f t="shared" si="3465"/>
        <v>9582.2500000000055</v>
      </c>
      <c r="CA312" s="11">
        <f t="shared" si="4087"/>
        <v>59154.099204485065</v>
      </c>
      <c r="CB312" s="4"/>
    </row>
    <row r="313" spans="1:80">
      <c r="A313" s="1" t="str">
        <f t="shared" si="3682"/>
        <v/>
      </c>
      <c r="B313" s="1">
        <f t="shared" si="3519"/>
        <v>307</v>
      </c>
      <c r="C313" s="13">
        <f t="shared" si="3534"/>
        <v>0</v>
      </c>
      <c r="D313" s="2">
        <f t="shared" si="3535"/>
        <v>0</v>
      </c>
      <c r="E313" s="15">
        <f t="shared" si="3502"/>
        <v>0</v>
      </c>
      <c r="F313" s="15">
        <f t="shared" si="3834"/>
        <v>0</v>
      </c>
      <c r="G313" s="21">
        <f t="shared" si="3835"/>
        <v>0</v>
      </c>
      <c r="H313" s="23">
        <f t="shared" si="3503"/>
        <v>307</v>
      </c>
      <c r="I313" s="19">
        <f t="shared" si="3504"/>
        <v>84658.873522484675</v>
      </c>
      <c r="J313" s="22">
        <f t="shared" si="3520"/>
        <v>84658.873522484675</v>
      </c>
      <c r="K313" s="21">
        <f t="shared" si="3521"/>
        <v>6412.1599750861706</v>
      </c>
      <c r="L313" s="15">
        <f t="shared" si="3536"/>
        <v>416.66666666666669</v>
      </c>
      <c r="M313" s="15">
        <f t="shared" si="3537"/>
        <v>83.333333333333329</v>
      </c>
      <c r="N313" s="16">
        <f t="shared" si="3538"/>
        <v>166.66666666666666</v>
      </c>
      <c r="O313" s="15">
        <f t="shared" si="3539"/>
        <v>83.333333333333329</v>
      </c>
      <c r="P313" s="7">
        <f t="shared" si="3836"/>
        <v>25297.662056745405</v>
      </c>
      <c r="Q313" s="15">
        <f t="shared" si="3505"/>
        <v>66316.259179571236</v>
      </c>
      <c r="R313" s="21">
        <f t="shared" si="3506"/>
        <v>59154.099204485065</v>
      </c>
      <c r="S313" s="4"/>
      <c r="T313" s="6">
        <f t="shared" si="3540"/>
        <v>9612.6666666666715</v>
      </c>
      <c r="U313" s="10"/>
      <c r="V313" s="6">
        <f t="shared" si="3540"/>
        <v>9612.6666666666715</v>
      </c>
      <c r="X313" s="6">
        <f t="shared" si="3540"/>
        <v>9612.6666666666715</v>
      </c>
      <c r="Z313" s="6">
        <f t="shared" si="3541"/>
        <v>9612.6666666666715</v>
      </c>
      <c r="AB313" s="6">
        <f t="shared" ref="AB313:AD313" si="4148">AB312+(365/12)</f>
        <v>9612.6666666666715</v>
      </c>
      <c r="AD313" s="6">
        <f t="shared" si="4148"/>
        <v>9612.6666666666715</v>
      </c>
      <c r="AF313" s="6">
        <f t="shared" ref="AF313:AH313" si="4149">AF312+(365/12)</f>
        <v>9612.6666666666715</v>
      </c>
      <c r="AH313" s="6">
        <f t="shared" si="4149"/>
        <v>9612.6666666666715</v>
      </c>
      <c r="AJ313" s="6">
        <f t="shared" ref="AJ313:AL313" si="4150">AJ312+(365/12)</f>
        <v>9612.6666666666715</v>
      </c>
      <c r="AL313" s="6">
        <f t="shared" si="4150"/>
        <v>9612.6666666666715</v>
      </c>
      <c r="AN313" s="6">
        <f t="shared" ref="AN313:AP313" si="4151">AN312+(365/12)</f>
        <v>9612.6666666666715</v>
      </c>
      <c r="AP313" s="6">
        <f t="shared" si="4151"/>
        <v>9612.6666666666715</v>
      </c>
      <c r="AR313" s="6">
        <f t="shared" ref="AR313:AT313" si="4152">AR312+(365/12)</f>
        <v>9612.6666666666715</v>
      </c>
      <c r="AT313" s="6">
        <f t="shared" si="4152"/>
        <v>9612.6666666666715</v>
      </c>
      <c r="AV313" s="6">
        <f t="shared" ref="AV313:AX313" si="4153">AV312+(365/12)</f>
        <v>9612.6666666666715</v>
      </c>
      <c r="AX313" s="6">
        <f t="shared" si="4153"/>
        <v>9612.6666666666715</v>
      </c>
      <c r="AZ313" s="6">
        <f t="shared" ref="AZ313:BB313" si="4154">AZ312+(365/12)</f>
        <v>9612.6666666666715</v>
      </c>
      <c r="BB313" s="6">
        <f t="shared" si="4154"/>
        <v>9612.6666666666715</v>
      </c>
      <c r="BD313" s="6">
        <f t="shared" ref="BD313:BF313" si="4155">BD312+(365/12)</f>
        <v>9612.6666666666715</v>
      </c>
      <c r="BF313" s="6">
        <f t="shared" si="4155"/>
        <v>9612.6666666666715</v>
      </c>
      <c r="BH313" s="6">
        <f t="shared" ref="BH313:BJ313" si="4156">BH312+(365/12)</f>
        <v>9612.6666666666715</v>
      </c>
      <c r="BJ313" s="6">
        <f t="shared" si="4156"/>
        <v>9612.6666666666715</v>
      </c>
      <c r="BL313" s="6">
        <f t="shared" ref="BL313:BN313" si="4157">BL312+(365/12)</f>
        <v>9612.6666666666715</v>
      </c>
      <c r="BN313" s="6">
        <f t="shared" si="4157"/>
        <v>9612.6666666666715</v>
      </c>
      <c r="BP313" s="6">
        <f t="shared" ref="BP313:BR313" si="4158">BP312+(365/12)</f>
        <v>9612.6666666666715</v>
      </c>
      <c r="BR313" s="6">
        <f t="shared" si="4158"/>
        <v>9612.6666666666715</v>
      </c>
      <c r="BS313" s="11">
        <f t="shared" si="4082"/>
        <v>59154.099204485065</v>
      </c>
      <c r="BT313" s="6">
        <f t="shared" ref="BT313:BV313" si="4159">BT312+(365/12)</f>
        <v>9612.6666666666715</v>
      </c>
      <c r="BU313" s="11">
        <f t="shared" si="4084"/>
        <v>59154.099204485065</v>
      </c>
      <c r="BV313" s="6">
        <f t="shared" si="4159"/>
        <v>9612.6666666666715</v>
      </c>
      <c r="BW313" s="11">
        <f t="shared" si="4085"/>
        <v>59154.099204485065</v>
      </c>
      <c r="BX313" s="6">
        <f t="shared" si="3465"/>
        <v>9612.6666666666715</v>
      </c>
      <c r="BY313" s="11">
        <f t="shared" si="4086"/>
        <v>59154.099204485065</v>
      </c>
      <c r="BZ313" s="72">
        <f t="shared" si="3465"/>
        <v>9612.6666666666715</v>
      </c>
      <c r="CA313" s="11">
        <f t="shared" si="4087"/>
        <v>59154.099204485065</v>
      </c>
      <c r="CB313" s="4"/>
    </row>
    <row r="314" spans="1:80">
      <c r="A314" s="1" t="str">
        <f t="shared" si="3682"/>
        <v/>
      </c>
      <c r="B314" s="1">
        <f t="shared" si="3519"/>
        <v>308</v>
      </c>
      <c r="C314" s="13">
        <f t="shared" si="3534"/>
        <v>0</v>
      </c>
      <c r="D314" s="2">
        <f t="shared" si="3535"/>
        <v>0</v>
      </c>
      <c r="E314" s="15">
        <f t="shared" si="3502"/>
        <v>0</v>
      </c>
      <c r="F314" s="15">
        <f t="shared" si="3834"/>
        <v>0</v>
      </c>
      <c r="G314" s="21">
        <f t="shared" si="3835"/>
        <v>0</v>
      </c>
      <c r="H314" s="23">
        <f t="shared" si="3503"/>
        <v>308</v>
      </c>
      <c r="I314" s="19">
        <f t="shared" si="3504"/>
        <v>84658.873522484675</v>
      </c>
      <c r="J314" s="22">
        <f t="shared" si="3520"/>
        <v>84658.873522484675</v>
      </c>
      <c r="K314" s="21">
        <f t="shared" si="3521"/>
        <v>6412.1599750861706</v>
      </c>
      <c r="L314" s="15">
        <f t="shared" si="3536"/>
        <v>416.66666666666669</v>
      </c>
      <c r="M314" s="15">
        <f t="shared" si="3537"/>
        <v>83.333333333333329</v>
      </c>
      <c r="N314" s="16">
        <f t="shared" si="3538"/>
        <v>166.66666666666666</v>
      </c>
      <c r="O314" s="15">
        <f t="shared" si="3539"/>
        <v>83.333333333333329</v>
      </c>
      <c r="P314" s="7">
        <f t="shared" si="3836"/>
        <v>25297.662056745405</v>
      </c>
      <c r="Q314" s="15">
        <f t="shared" si="3505"/>
        <v>66316.259179571236</v>
      </c>
      <c r="R314" s="21">
        <f t="shared" si="3506"/>
        <v>59154.099204485065</v>
      </c>
      <c r="S314" s="4"/>
      <c r="T314" s="6">
        <f t="shared" si="3540"/>
        <v>9643.0833333333376</v>
      </c>
      <c r="U314" s="10"/>
      <c r="V314" s="6">
        <f t="shared" si="3540"/>
        <v>9643.0833333333376</v>
      </c>
      <c r="X314" s="6">
        <f t="shared" si="3540"/>
        <v>9643.0833333333376</v>
      </c>
      <c r="Z314" s="6">
        <f t="shared" si="3541"/>
        <v>9643.0833333333376</v>
      </c>
      <c r="AB314" s="6">
        <f t="shared" ref="AB314:AD314" si="4160">AB313+(365/12)</f>
        <v>9643.0833333333376</v>
      </c>
      <c r="AD314" s="6">
        <f t="shared" si="4160"/>
        <v>9643.0833333333376</v>
      </c>
      <c r="AF314" s="6">
        <f t="shared" ref="AF314:AH314" si="4161">AF313+(365/12)</f>
        <v>9643.0833333333376</v>
      </c>
      <c r="AH314" s="6">
        <f t="shared" si="4161"/>
        <v>9643.0833333333376</v>
      </c>
      <c r="AJ314" s="6">
        <f t="shared" ref="AJ314:AL314" si="4162">AJ313+(365/12)</f>
        <v>9643.0833333333376</v>
      </c>
      <c r="AL314" s="6">
        <f t="shared" si="4162"/>
        <v>9643.0833333333376</v>
      </c>
      <c r="AN314" s="6">
        <f t="shared" ref="AN314:AP314" si="4163">AN313+(365/12)</f>
        <v>9643.0833333333376</v>
      </c>
      <c r="AP314" s="6">
        <f t="shared" si="4163"/>
        <v>9643.0833333333376</v>
      </c>
      <c r="AR314" s="6">
        <f t="shared" ref="AR314:AT314" si="4164">AR313+(365/12)</f>
        <v>9643.0833333333376</v>
      </c>
      <c r="AT314" s="6">
        <f t="shared" si="4164"/>
        <v>9643.0833333333376</v>
      </c>
      <c r="AV314" s="6">
        <f t="shared" ref="AV314:AX314" si="4165">AV313+(365/12)</f>
        <v>9643.0833333333376</v>
      </c>
      <c r="AX314" s="6">
        <f t="shared" si="4165"/>
        <v>9643.0833333333376</v>
      </c>
      <c r="AZ314" s="6">
        <f t="shared" ref="AZ314:BB314" si="4166">AZ313+(365/12)</f>
        <v>9643.0833333333376</v>
      </c>
      <c r="BB314" s="6">
        <f t="shared" si="4166"/>
        <v>9643.0833333333376</v>
      </c>
      <c r="BD314" s="6">
        <f t="shared" ref="BD314:BF314" si="4167">BD313+(365/12)</f>
        <v>9643.0833333333376</v>
      </c>
      <c r="BF314" s="6">
        <f t="shared" si="4167"/>
        <v>9643.0833333333376</v>
      </c>
      <c r="BH314" s="6">
        <f t="shared" ref="BH314:BJ314" si="4168">BH313+(365/12)</f>
        <v>9643.0833333333376</v>
      </c>
      <c r="BJ314" s="6">
        <f t="shared" si="4168"/>
        <v>9643.0833333333376</v>
      </c>
      <c r="BL314" s="6">
        <f t="shared" ref="BL314:BN314" si="4169">BL313+(365/12)</f>
        <v>9643.0833333333376</v>
      </c>
      <c r="BN314" s="6">
        <f t="shared" si="4169"/>
        <v>9643.0833333333376</v>
      </c>
      <c r="BP314" s="6">
        <f t="shared" ref="BP314:BR314" si="4170">BP313+(365/12)</f>
        <v>9643.0833333333376</v>
      </c>
      <c r="BR314" s="6">
        <f t="shared" si="4170"/>
        <v>9643.0833333333376</v>
      </c>
      <c r="BS314" s="11">
        <f t="shared" si="4082"/>
        <v>59154.099204485065</v>
      </c>
      <c r="BT314" s="6">
        <f t="shared" ref="BT314:BV314" si="4171">BT313+(365/12)</f>
        <v>9643.0833333333376</v>
      </c>
      <c r="BU314" s="11">
        <f t="shared" si="4084"/>
        <v>59154.099204485065</v>
      </c>
      <c r="BV314" s="6">
        <f t="shared" si="4171"/>
        <v>9643.0833333333376</v>
      </c>
      <c r="BW314" s="11">
        <f t="shared" si="4085"/>
        <v>59154.099204485065</v>
      </c>
      <c r="BX314" s="6">
        <f t="shared" si="3465"/>
        <v>9643.0833333333376</v>
      </c>
      <c r="BY314" s="11">
        <f t="shared" si="4086"/>
        <v>59154.099204485065</v>
      </c>
      <c r="BZ314" s="72">
        <f t="shared" si="3465"/>
        <v>9643.0833333333376</v>
      </c>
      <c r="CA314" s="11">
        <f t="shared" si="4087"/>
        <v>59154.099204485065</v>
      </c>
      <c r="CB314" s="4"/>
    </row>
    <row r="315" spans="1:80">
      <c r="A315" s="1" t="str">
        <f t="shared" si="3682"/>
        <v/>
      </c>
      <c r="B315" s="1">
        <f t="shared" si="3519"/>
        <v>309</v>
      </c>
      <c r="C315" s="13">
        <f t="shared" si="3534"/>
        <v>0</v>
      </c>
      <c r="D315" s="2">
        <f t="shared" si="3535"/>
        <v>0</v>
      </c>
      <c r="E315" s="15">
        <f t="shared" si="3502"/>
        <v>0</v>
      </c>
      <c r="F315" s="15">
        <f t="shared" si="3834"/>
        <v>0</v>
      </c>
      <c r="G315" s="21">
        <f t="shared" si="3835"/>
        <v>0</v>
      </c>
      <c r="H315" s="23">
        <f t="shared" si="3503"/>
        <v>309</v>
      </c>
      <c r="I315" s="19">
        <f t="shared" si="3504"/>
        <v>84658.873522484675</v>
      </c>
      <c r="J315" s="22">
        <f t="shared" si="3520"/>
        <v>84658.873522484675</v>
      </c>
      <c r="K315" s="21">
        <f t="shared" si="3521"/>
        <v>6412.1599750861706</v>
      </c>
      <c r="L315" s="15">
        <f t="shared" si="3536"/>
        <v>416.66666666666669</v>
      </c>
      <c r="M315" s="15">
        <f t="shared" si="3537"/>
        <v>83.333333333333329</v>
      </c>
      <c r="N315" s="16">
        <f t="shared" si="3538"/>
        <v>166.66666666666666</v>
      </c>
      <c r="O315" s="15">
        <f t="shared" si="3539"/>
        <v>83.333333333333329</v>
      </c>
      <c r="P315" s="7">
        <f t="shared" si="3836"/>
        <v>25297.662056745405</v>
      </c>
      <c r="Q315" s="15">
        <f t="shared" si="3505"/>
        <v>66316.259179571236</v>
      </c>
      <c r="R315" s="21">
        <f t="shared" si="3506"/>
        <v>59154.099204485065</v>
      </c>
      <c r="S315" s="4"/>
      <c r="T315" s="6">
        <f t="shared" si="3540"/>
        <v>9673.5000000000036</v>
      </c>
      <c r="U315" s="10"/>
      <c r="V315" s="6">
        <f t="shared" si="3540"/>
        <v>9673.5000000000036</v>
      </c>
      <c r="X315" s="6">
        <f t="shared" si="3540"/>
        <v>9673.5000000000036</v>
      </c>
      <c r="Z315" s="6">
        <f t="shared" si="3541"/>
        <v>9673.5000000000036</v>
      </c>
      <c r="AB315" s="6">
        <f t="shared" ref="AB315:AD315" si="4172">AB314+(365/12)</f>
        <v>9673.5000000000036</v>
      </c>
      <c r="AD315" s="6">
        <f t="shared" si="4172"/>
        <v>9673.5000000000036</v>
      </c>
      <c r="AF315" s="6">
        <f t="shared" ref="AF315:AH315" si="4173">AF314+(365/12)</f>
        <v>9673.5000000000036</v>
      </c>
      <c r="AH315" s="6">
        <f t="shared" si="4173"/>
        <v>9673.5000000000036</v>
      </c>
      <c r="AJ315" s="6">
        <f t="shared" ref="AJ315:AL315" si="4174">AJ314+(365/12)</f>
        <v>9673.5000000000036</v>
      </c>
      <c r="AL315" s="6">
        <f t="shared" si="4174"/>
        <v>9673.5000000000036</v>
      </c>
      <c r="AN315" s="6">
        <f t="shared" ref="AN315:AP315" si="4175">AN314+(365/12)</f>
        <v>9673.5000000000036</v>
      </c>
      <c r="AP315" s="6">
        <f t="shared" si="4175"/>
        <v>9673.5000000000036</v>
      </c>
      <c r="AR315" s="6">
        <f t="shared" ref="AR315:AT315" si="4176">AR314+(365/12)</f>
        <v>9673.5000000000036</v>
      </c>
      <c r="AT315" s="6">
        <f t="shared" si="4176"/>
        <v>9673.5000000000036</v>
      </c>
      <c r="AV315" s="6">
        <f t="shared" ref="AV315:AX315" si="4177">AV314+(365/12)</f>
        <v>9673.5000000000036</v>
      </c>
      <c r="AX315" s="6">
        <f t="shared" si="4177"/>
        <v>9673.5000000000036</v>
      </c>
      <c r="AZ315" s="6">
        <f t="shared" ref="AZ315:BB315" si="4178">AZ314+(365/12)</f>
        <v>9673.5000000000036</v>
      </c>
      <c r="BB315" s="6">
        <f t="shared" si="4178"/>
        <v>9673.5000000000036</v>
      </c>
      <c r="BD315" s="6">
        <f t="shared" ref="BD315:BF315" si="4179">BD314+(365/12)</f>
        <v>9673.5000000000036</v>
      </c>
      <c r="BF315" s="6">
        <f t="shared" si="4179"/>
        <v>9673.5000000000036</v>
      </c>
      <c r="BH315" s="6">
        <f t="shared" ref="BH315:BJ315" si="4180">BH314+(365/12)</f>
        <v>9673.5000000000036</v>
      </c>
      <c r="BJ315" s="6">
        <f t="shared" si="4180"/>
        <v>9673.5000000000036</v>
      </c>
      <c r="BL315" s="6">
        <f t="shared" ref="BL315:BN315" si="4181">BL314+(365/12)</f>
        <v>9673.5000000000036</v>
      </c>
      <c r="BN315" s="6">
        <f t="shared" si="4181"/>
        <v>9673.5000000000036</v>
      </c>
      <c r="BP315" s="6">
        <f t="shared" ref="BP315:BR315" si="4182">BP314+(365/12)</f>
        <v>9673.5000000000036</v>
      </c>
      <c r="BR315" s="6">
        <f t="shared" si="4182"/>
        <v>9673.5000000000036</v>
      </c>
      <c r="BS315" s="11">
        <f t="shared" si="4082"/>
        <v>59154.099204485065</v>
      </c>
      <c r="BT315" s="6">
        <f t="shared" ref="BT315:BV315" si="4183">BT314+(365/12)</f>
        <v>9673.5000000000036</v>
      </c>
      <c r="BU315" s="11">
        <f t="shared" si="4084"/>
        <v>59154.099204485065</v>
      </c>
      <c r="BV315" s="6">
        <f t="shared" si="4183"/>
        <v>9673.5000000000036</v>
      </c>
      <c r="BW315" s="11">
        <f t="shared" si="4085"/>
        <v>59154.099204485065</v>
      </c>
      <c r="BX315" s="6">
        <f t="shared" si="3465"/>
        <v>9673.5000000000036</v>
      </c>
      <c r="BY315" s="11">
        <f t="shared" si="4086"/>
        <v>59154.099204485065</v>
      </c>
      <c r="BZ315" s="72">
        <f t="shared" si="3465"/>
        <v>9673.5000000000036</v>
      </c>
      <c r="CA315" s="11">
        <f t="shared" si="4087"/>
        <v>59154.099204485065</v>
      </c>
      <c r="CB315" s="4"/>
    </row>
    <row r="316" spans="1:80">
      <c r="A316" s="1" t="str">
        <f t="shared" si="3682"/>
        <v/>
      </c>
      <c r="B316" s="1">
        <f t="shared" si="3519"/>
        <v>310</v>
      </c>
      <c r="C316" s="13">
        <f t="shared" si="3534"/>
        <v>0</v>
      </c>
      <c r="D316" s="2">
        <f t="shared" si="3535"/>
        <v>0</v>
      </c>
      <c r="E316" s="15">
        <f t="shared" si="3502"/>
        <v>0</v>
      </c>
      <c r="F316" s="15">
        <f t="shared" si="3834"/>
        <v>0</v>
      </c>
      <c r="G316" s="21">
        <f t="shared" si="3835"/>
        <v>0</v>
      </c>
      <c r="H316" s="23">
        <f t="shared" si="3503"/>
        <v>310</v>
      </c>
      <c r="I316" s="19">
        <f t="shared" si="3504"/>
        <v>84658.873522484675</v>
      </c>
      <c r="J316" s="22">
        <f t="shared" si="3520"/>
        <v>84658.873522484675</v>
      </c>
      <c r="K316" s="21">
        <f t="shared" si="3521"/>
        <v>6412.1599750861706</v>
      </c>
      <c r="L316" s="15">
        <f t="shared" si="3536"/>
        <v>416.66666666666669</v>
      </c>
      <c r="M316" s="15">
        <f t="shared" si="3537"/>
        <v>83.333333333333329</v>
      </c>
      <c r="N316" s="16">
        <f t="shared" si="3538"/>
        <v>166.66666666666666</v>
      </c>
      <c r="O316" s="15">
        <f t="shared" si="3539"/>
        <v>83.333333333333329</v>
      </c>
      <c r="P316" s="7">
        <f t="shared" si="3836"/>
        <v>25297.662056745405</v>
      </c>
      <c r="Q316" s="15">
        <f t="shared" si="3505"/>
        <v>66316.259179571236</v>
      </c>
      <c r="R316" s="21">
        <f t="shared" si="3506"/>
        <v>59154.099204485065</v>
      </c>
      <c r="S316" s="4"/>
      <c r="T316" s="6">
        <f t="shared" si="3540"/>
        <v>9703.9166666666697</v>
      </c>
      <c r="U316" s="10"/>
      <c r="V316" s="6">
        <f t="shared" si="3540"/>
        <v>9703.9166666666697</v>
      </c>
      <c r="X316" s="6">
        <f t="shared" si="3540"/>
        <v>9703.9166666666697</v>
      </c>
      <c r="Z316" s="6">
        <f t="shared" si="3541"/>
        <v>9703.9166666666697</v>
      </c>
      <c r="AB316" s="6">
        <f t="shared" ref="AB316:AD316" si="4184">AB315+(365/12)</f>
        <v>9703.9166666666697</v>
      </c>
      <c r="AD316" s="6">
        <f t="shared" si="4184"/>
        <v>9703.9166666666697</v>
      </c>
      <c r="AF316" s="6">
        <f t="shared" ref="AF316:AH316" si="4185">AF315+(365/12)</f>
        <v>9703.9166666666697</v>
      </c>
      <c r="AH316" s="6">
        <f t="shared" si="4185"/>
        <v>9703.9166666666697</v>
      </c>
      <c r="AJ316" s="6">
        <f t="shared" ref="AJ316:AL316" si="4186">AJ315+(365/12)</f>
        <v>9703.9166666666697</v>
      </c>
      <c r="AL316" s="6">
        <f t="shared" si="4186"/>
        <v>9703.9166666666697</v>
      </c>
      <c r="AN316" s="6">
        <f t="shared" ref="AN316:AP316" si="4187">AN315+(365/12)</f>
        <v>9703.9166666666697</v>
      </c>
      <c r="AP316" s="6">
        <f t="shared" si="4187"/>
        <v>9703.9166666666697</v>
      </c>
      <c r="AR316" s="6">
        <f t="shared" ref="AR316:AT316" si="4188">AR315+(365/12)</f>
        <v>9703.9166666666697</v>
      </c>
      <c r="AT316" s="6">
        <f t="shared" si="4188"/>
        <v>9703.9166666666697</v>
      </c>
      <c r="AV316" s="6">
        <f t="shared" ref="AV316:AX316" si="4189">AV315+(365/12)</f>
        <v>9703.9166666666697</v>
      </c>
      <c r="AX316" s="6">
        <f t="shared" si="4189"/>
        <v>9703.9166666666697</v>
      </c>
      <c r="AZ316" s="6">
        <f t="shared" ref="AZ316:BB316" si="4190">AZ315+(365/12)</f>
        <v>9703.9166666666697</v>
      </c>
      <c r="BB316" s="6">
        <f t="shared" si="4190"/>
        <v>9703.9166666666697</v>
      </c>
      <c r="BD316" s="6">
        <f t="shared" ref="BD316:BF316" si="4191">BD315+(365/12)</f>
        <v>9703.9166666666697</v>
      </c>
      <c r="BF316" s="6">
        <f t="shared" si="4191"/>
        <v>9703.9166666666697</v>
      </c>
      <c r="BH316" s="6">
        <f t="shared" ref="BH316:BJ316" si="4192">BH315+(365/12)</f>
        <v>9703.9166666666697</v>
      </c>
      <c r="BJ316" s="6">
        <f t="shared" si="4192"/>
        <v>9703.9166666666697</v>
      </c>
      <c r="BL316" s="6">
        <f t="shared" ref="BL316:BN316" si="4193">BL315+(365/12)</f>
        <v>9703.9166666666697</v>
      </c>
      <c r="BN316" s="6">
        <f t="shared" si="4193"/>
        <v>9703.9166666666697</v>
      </c>
      <c r="BP316" s="6">
        <f t="shared" ref="BP316:BR316" si="4194">BP315+(365/12)</f>
        <v>9703.9166666666697</v>
      </c>
      <c r="BR316" s="6">
        <f t="shared" si="4194"/>
        <v>9703.9166666666697</v>
      </c>
      <c r="BS316" s="11">
        <f t="shared" si="4082"/>
        <v>59154.099204485065</v>
      </c>
      <c r="BT316" s="6">
        <f t="shared" ref="BT316:BV316" si="4195">BT315+(365/12)</f>
        <v>9703.9166666666697</v>
      </c>
      <c r="BU316" s="11">
        <f t="shared" si="4084"/>
        <v>59154.099204485065</v>
      </c>
      <c r="BV316" s="6">
        <f t="shared" si="4195"/>
        <v>9703.9166666666697</v>
      </c>
      <c r="BW316" s="11">
        <f t="shared" si="4085"/>
        <v>59154.099204485065</v>
      </c>
      <c r="BX316" s="6">
        <f t="shared" si="3465"/>
        <v>9703.9166666666697</v>
      </c>
      <c r="BY316" s="11">
        <f t="shared" si="4086"/>
        <v>59154.099204485065</v>
      </c>
      <c r="BZ316" s="72">
        <f t="shared" si="3465"/>
        <v>9703.9166666666697</v>
      </c>
      <c r="CA316" s="11">
        <f t="shared" si="4087"/>
        <v>59154.099204485065</v>
      </c>
      <c r="CB316" s="4"/>
    </row>
    <row r="317" spans="1:80">
      <c r="A317" s="1" t="str">
        <f t="shared" si="3682"/>
        <v/>
      </c>
      <c r="B317" s="1">
        <f t="shared" si="3519"/>
        <v>311</v>
      </c>
      <c r="C317" s="13">
        <f t="shared" si="3534"/>
        <v>0</v>
      </c>
      <c r="D317" s="2">
        <f t="shared" si="3535"/>
        <v>0</v>
      </c>
      <c r="E317" s="15">
        <f t="shared" si="3502"/>
        <v>0</v>
      </c>
      <c r="F317" s="15">
        <f t="shared" si="3834"/>
        <v>0</v>
      </c>
      <c r="G317" s="21">
        <f t="shared" si="3835"/>
        <v>0</v>
      </c>
      <c r="H317" s="23">
        <f t="shared" si="3503"/>
        <v>311</v>
      </c>
      <c r="I317" s="19">
        <f t="shared" si="3504"/>
        <v>84658.873522484675</v>
      </c>
      <c r="J317" s="22">
        <f t="shared" si="3520"/>
        <v>84658.873522484675</v>
      </c>
      <c r="K317" s="21">
        <f t="shared" si="3521"/>
        <v>6412.1599750861706</v>
      </c>
      <c r="L317" s="15">
        <f t="shared" si="3536"/>
        <v>416.66666666666669</v>
      </c>
      <c r="M317" s="15">
        <f t="shared" si="3537"/>
        <v>83.333333333333329</v>
      </c>
      <c r="N317" s="16">
        <f t="shared" si="3538"/>
        <v>166.66666666666666</v>
      </c>
      <c r="O317" s="15">
        <f t="shared" si="3539"/>
        <v>83.333333333333329</v>
      </c>
      <c r="P317" s="7">
        <f t="shared" si="3836"/>
        <v>25297.662056745405</v>
      </c>
      <c r="Q317" s="15">
        <f t="shared" si="3505"/>
        <v>66316.259179571236</v>
      </c>
      <c r="R317" s="21">
        <f t="shared" si="3506"/>
        <v>59154.099204485065</v>
      </c>
      <c r="S317" s="4"/>
      <c r="T317" s="6">
        <f t="shared" si="3540"/>
        <v>9734.3333333333358</v>
      </c>
      <c r="U317" s="10"/>
      <c r="V317" s="6">
        <f t="shared" si="3540"/>
        <v>9734.3333333333358</v>
      </c>
      <c r="X317" s="6">
        <f t="shared" si="3540"/>
        <v>9734.3333333333358</v>
      </c>
      <c r="Z317" s="6">
        <f t="shared" si="3541"/>
        <v>9734.3333333333358</v>
      </c>
      <c r="AB317" s="6">
        <f t="shared" ref="AB317:AD317" si="4196">AB316+(365/12)</f>
        <v>9734.3333333333358</v>
      </c>
      <c r="AD317" s="6">
        <f t="shared" si="4196"/>
        <v>9734.3333333333358</v>
      </c>
      <c r="AF317" s="6">
        <f t="shared" ref="AF317:AH317" si="4197">AF316+(365/12)</f>
        <v>9734.3333333333358</v>
      </c>
      <c r="AH317" s="6">
        <f t="shared" si="4197"/>
        <v>9734.3333333333358</v>
      </c>
      <c r="AJ317" s="6">
        <f t="shared" ref="AJ317:AL317" si="4198">AJ316+(365/12)</f>
        <v>9734.3333333333358</v>
      </c>
      <c r="AL317" s="6">
        <f t="shared" si="4198"/>
        <v>9734.3333333333358</v>
      </c>
      <c r="AN317" s="6">
        <f t="shared" ref="AN317:AP317" si="4199">AN316+(365/12)</f>
        <v>9734.3333333333358</v>
      </c>
      <c r="AP317" s="6">
        <f t="shared" si="4199"/>
        <v>9734.3333333333358</v>
      </c>
      <c r="AR317" s="6">
        <f t="shared" ref="AR317:AT317" si="4200">AR316+(365/12)</f>
        <v>9734.3333333333358</v>
      </c>
      <c r="AT317" s="6">
        <f t="shared" si="4200"/>
        <v>9734.3333333333358</v>
      </c>
      <c r="AV317" s="6">
        <f t="shared" ref="AV317:AX317" si="4201">AV316+(365/12)</f>
        <v>9734.3333333333358</v>
      </c>
      <c r="AX317" s="6">
        <f t="shared" si="4201"/>
        <v>9734.3333333333358</v>
      </c>
      <c r="AZ317" s="6">
        <f t="shared" ref="AZ317:BB317" si="4202">AZ316+(365/12)</f>
        <v>9734.3333333333358</v>
      </c>
      <c r="BB317" s="6">
        <f t="shared" si="4202"/>
        <v>9734.3333333333358</v>
      </c>
      <c r="BD317" s="6">
        <f t="shared" ref="BD317:BF317" si="4203">BD316+(365/12)</f>
        <v>9734.3333333333358</v>
      </c>
      <c r="BF317" s="6">
        <f t="shared" si="4203"/>
        <v>9734.3333333333358</v>
      </c>
      <c r="BH317" s="6">
        <f t="shared" ref="BH317:BJ317" si="4204">BH316+(365/12)</f>
        <v>9734.3333333333358</v>
      </c>
      <c r="BJ317" s="6">
        <f t="shared" si="4204"/>
        <v>9734.3333333333358</v>
      </c>
      <c r="BL317" s="6">
        <f t="shared" ref="BL317:BN317" si="4205">BL316+(365/12)</f>
        <v>9734.3333333333358</v>
      </c>
      <c r="BN317" s="6">
        <f t="shared" si="4205"/>
        <v>9734.3333333333358</v>
      </c>
      <c r="BP317" s="6">
        <f t="shared" ref="BP317:BR317" si="4206">BP316+(365/12)</f>
        <v>9734.3333333333358</v>
      </c>
      <c r="BR317" s="6">
        <f t="shared" si="4206"/>
        <v>9734.3333333333358</v>
      </c>
      <c r="BS317" s="11">
        <f t="shared" si="4082"/>
        <v>59154.099204485065</v>
      </c>
      <c r="BT317" s="6">
        <f t="shared" ref="BT317:BV317" si="4207">BT316+(365/12)</f>
        <v>9734.3333333333358</v>
      </c>
      <c r="BU317" s="11">
        <f t="shared" si="4084"/>
        <v>59154.099204485065</v>
      </c>
      <c r="BV317" s="6">
        <f t="shared" si="4207"/>
        <v>9734.3333333333358</v>
      </c>
      <c r="BW317" s="11">
        <f t="shared" si="4085"/>
        <v>59154.099204485065</v>
      </c>
      <c r="BX317" s="6">
        <f t="shared" si="3465"/>
        <v>9734.3333333333358</v>
      </c>
      <c r="BY317" s="11">
        <f t="shared" si="4086"/>
        <v>59154.099204485065</v>
      </c>
      <c r="BZ317" s="72">
        <f t="shared" si="3465"/>
        <v>9734.3333333333358</v>
      </c>
      <c r="CA317" s="11">
        <f t="shared" si="4087"/>
        <v>59154.099204485065</v>
      </c>
      <c r="CB317" s="4"/>
    </row>
    <row r="318" spans="1:80">
      <c r="A318" s="1" t="str">
        <f t="shared" si="3682"/>
        <v/>
      </c>
      <c r="B318" s="1">
        <f t="shared" si="3519"/>
        <v>312</v>
      </c>
      <c r="C318" s="13">
        <f t="shared" si="3534"/>
        <v>0</v>
      </c>
      <c r="D318" s="2">
        <f t="shared" si="3535"/>
        <v>0</v>
      </c>
      <c r="E318" s="15">
        <f t="shared" si="3502"/>
        <v>0</v>
      </c>
      <c r="F318" s="15">
        <f t="shared" si="3834"/>
        <v>0</v>
      </c>
      <c r="G318" s="21">
        <f t="shared" si="3835"/>
        <v>0</v>
      </c>
      <c r="H318" s="23">
        <f t="shared" si="3503"/>
        <v>312</v>
      </c>
      <c r="I318" s="19">
        <f t="shared" si="3504"/>
        <v>84658.873522484675</v>
      </c>
      <c r="J318" s="22">
        <f t="shared" si="3520"/>
        <v>84658.873522484675</v>
      </c>
      <c r="K318" s="21">
        <f t="shared" si="3521"/>
        <v>6412.1599750861706</v>
      </c>
      <c r="L318" s="15">
        <f t="shared" si="3536"/>
        <v>416.66666666666669</v>
      </c>
      <c r="M318" s="15">
        <f t="shared" si="3537"/>
        <v>83.333333333333329</v>
      </c>
      <c r="N318" s="16">
        <f t="shared" si="3538"/>
        <v>166.66666666666666</v>
      </c>
      <c r="O318" s="15">
        <f t="shared" si="3539"/>
        <v>83.333333333333329</v>
      </c>
      <c r="P318" s="7">
        <f t="shared" si="3836"/>
        <v>25297.662056745405</v>
      </c>
      <c r="Q318" s="15">
        <f t="shared" si="3505"/>
        <v>66316.259179571236</v>
      </c>
      <c r="R318" s="21">
        <f t="shared" si="3506"/>
        <v>59154.099204485065</v>
      </c>
      <c r="S318" s="4"/>
      <c r="T318" s="6">
        <f t="shared" si="3540"/>
        <v>9764.7500000000018</v>
      </c>
      <c r="U318" s="10"/>
      <c r="V318" s="6">
        <f t="shared" si="3540"/>
        <v>9764.7500000000018</v>
      </c>
      <c r="X318" s="6">
        <f t="shared" si="3540"/>
        <v>9764.7500000000018</v>
      </c>
      <c r="Z318" s="6">
        <f t="shared" si="3541"/>
        <v>9764.7500000000018</v>
      </c>
      <c r="AB318" s="6">
        <f t="shared" ref="AB318:AD318" si="4208">AB317+(365/12)</f>
        <v>9764.7500000000018</v>
      </c>
      <c r="AD318" s="6">
        <f t="shared" si="4208"/>
        <v>9764.7500000000018</v>
      </c>
      <c r="AF318" s="6">
        <f t="shared" ref="AF318:AH318" si="4209">AF317+(365/12)</f>
        <v>9764.7500000000018</v>
      </c>
      <c r="AH318" s="6">
        <f t="shared" si="4209"/>
        <v>9764.7500000000018</v>
      </c>
      <c r="AJ318" s="6">
        <f t="shared" ref="AJ318:AL318" si="4210">AJ317+(365/12)</f>
        <v>9764.7500000000018</v>
      </c>
      <c r="AL318" s="6">
        <f t="shared" si="4210"/>
        <v>9764.7500000000018</v>
      </c>
      <c r="AN318" s="6">
        <f t="shared" ref="AN318:AP318" si="4211">AN317+(365/12)</f>
        <v>9764.7500000000018</v>
      </c>
      <c r="AP318" s="6">
        <f t="shared" si="4211"/>
        <v>9764.7500000000018</v>
      </c>
      <c r="AR318" s="6">
        <f t="shared" ref="AR318:AT318" si="4212">AR317+(365/12)</f>
        <v>9764.7500000000018</v>
      </c>
      <c r="AT318" s="6">
        <f t="shared" si="4212"/>
        <v>9764.7500000000018</v>
      </c>
      <c r="AV318" s="6">
        <f t="shared" ref="AV318:AX318" si="4213">AV317+(365/12)</f>
        <v>9764.7500000000018</v>
      </c>
      <c r="AX318" s="6">
        <f t="shared" si="4213"/>
        <v>9764.7500000000018</v>
      </c>
      <c r="AZ318" s="6">
        <f t="shared" ref="AZ318:BB318" si="4214">AZ317+(365/12)</f>
        <v>9764.7500000000018</v>
      </c>
      <c r="BB318" s="6">
        <f t="shared" si="4214"/>
        <v>9764.7500000000018</v>
      </c>
      <c r="BD318" s="6">
        <f t="shared" ref="BD318:BF318" si="4215">BD317+(365/12)</f>
        <v>9764.7500000000018</v>
      </c>
      <c r="BF318" s="6">
        <f t="shared" si="4215"/>
        <v>9764.7500000000018</v>
      </c>
      <c r="BH318" s="6">
        <f t="shared" ref="BH318:BJ318" si="4216">BH317+(365/12)</f>
        <v>9764.7500000000018</v>
      </c>
      <c r="BJ318" s="6">
        <f t="shared" si="4216"/>
        <v>9764.7500000000018</v>
      </c>
      <c r="BL318" s="6">
        <f t="shared" ref="BL318:BN318" si="4217">BL317+(365/12)</f>
        <v>9764.7500000000018</v>
      </c>
      <c r="BN318" s="6">
        <f t="shared" si="4217"/>
        <v>9764.7500000000018</v>
      </c>
      <c r="BP318" s="6">
        <f t="shared" ref="BP318:BR318" si="4218">BP317+(365/12)</f>
        <v>9764.7500000000018</v>
      </c>
      <c r="BR318" s="6">
        <f t="shared" si="4218"/>
        <v>9764.7500000000018</v>
      </c>
      <c r="BS318" s="11">
        <f t="shared" si="4082"/>
        <v>59154.099204485065</v>
      </c>
      <c r="BT318" s="6">
        <f t="shared" ref="BT318:BV318" si="4219">BT317+(365/12)</f>
        <v>9764.7500000000018</v>
      </c>
      <c r="BU318" s="11">
        <f t="shared" si="4084"/>
        <v>59154.099204485065</v>
      </c>
      <c r="BV318" s="6">
        <f t="shared" si="4219"/>
        <v>9764.7500000000018</v>
      </c>
      <c r="BW318" s="11">
        <f t="shared" si="4085"/>
        <v>59154.099204485065</v>
      </c>
      <c r="BX318" s="6">
        <f t="shared" si="3465"/>
        <v>9764.7500000000018</v>
      </c>
      <c r="BY318" s="11">
        <f t="shared" si="4086"/>
        <v>59154.099204485065</v>
      </c>
      <c r="BZ318" s="72">
        <f t="shared" si="3465"/>
        <v>9764.7500000000018</v>
      </c>
      <c r="CA318" s="11">
        <f t="shared" si="4087"/>
        <v>59154.099204485065</v>
      </c>
      <c r="CB318" s="4"/>
    </row>
    <row r="319" spans="1:80">
      <c r="A319" s="18">
        <f t="shared" si="3682"/>
        <v>27</v>
      </c>
      <c r="B319" s="18">
        <f t="shared" si="3519"/>
        <v>313</v>
      </c>
      <c r="C319" s="19">
        <f t="shared" si="3534"/>
        <v>0</v>
      </c>
      <c r="D319" s="22">
        <f t="shared" si="3535"/>
        <v>0</v>
      </c>
      <c r="E319" s="22">
        <f t="shared" si="3502"/>
        <v>0</v>
      </c>
      <c r="F319" s="22">
        <f t="shared" si="3834"/>
        <v>0</v>
      </c>
      <c r="G319" s="23">
        <f t="shared" si="3835"/>
        <v>0</v>
      </c>
      <c r="H319" s="23">
        <f t="shared" si="3503"/>
        <v>313</v>
      </c>
      <c r="I319" s="19">
        <f t="shared" si="3504"/>
        <v>88891.817198608915</v>
      </c>
      <c r="J319" s="22">
        <f t="shared" si="3520"/>
        <v>88891.817198608915</v>
      </c>
      <c r="K319" s="23">
        <f t="shared" si="3521"/>
        <v>6476.2815748370322</v>
      </c>
      <c r="L319" s="22">
        <f t="shared" si="3536"/>
        <v>416.66666666666669</v>
      </c>
      <c r="M319" s="22">
        <f t="shared" si="3537"/>
        <v>83.333333333333329</v>
      </c>
      <c r="N319" s="19">
        <f t="shared" si="3538"/>
        <v>166.66666666666666</v>
      </c>
      <c r="O319" s="22">
        <f t="shared" si="3539"/>
        <v>83.333333333333329</v>
      </c>
      <c r="P319" s="18">
        <f t="shared" si="3836"/>
        <v>26567.545159582674</v>
      </c>
      <c r="Q319" s="22">
        <f t="shared" si="3505"/>
        <v>69633.617138549802</v>
      </c>
      <c r="R319" s="23">
        <f t="shared" si="3506"/>
        <v>62407.335563712768</v>
      </c>
      <c r="S319" s="4"/>
      <c r="T319" s="6">
        <f t="shared" si="3540"/>
        <v>9795.1666666666679</v>
      </c>
      <c r="U319" s="20"/>
      <c r="V319" s="6">
        <f t="shared" si="3540"/>
        <v>9795.1666666666679</v>
      </c>
      <c r="W319" s="20"/>
      <c r="X319" s="6">
        <f t="shared" si="3540"/>
        <v>9795.1666666666679</v>
      </c>
      <c r="Y319" s="20"/>
      <c r="Z319" s="6">
        <f t="shared" si="3541"/>
        <v>9795.1666666666679</v>
      </c>
      <c r="AA319" s="20"/>
      <c r="AB319" s="6">
        <f t="shared" ref="AB319:AD319" si="4220">AB318+(365/12)</f>
        <v>9795.1666666666679</v>
      </c>
      <c r="AC319" s="20"/>
      <c r="AD319" s="6">
        <f t="shared" si="4220"/>
        <v>9795.1666666666679</v>
      </c>
      <c r="AE319" s="20"/>
      <c r="AF319" s="6">
        <f t="shared" ref="AF319:AH319" si="4221">AF318+(365/12)</f>
        <v>9795.1666666666679</v>
      </c>
      <c r="AG319" s="20"/>
      <c r="AH319" s="6">
        <f t="shared" si="4221"/>
        <v>9795.1666666666679</v>
      </c>
      <c r="AI319" s="20"/>
      <c r="AJ319" s="6">
        <f t="shared" ref="AJ319:AL319" si="4222">AJ318+(365/12)</f>
        <v>9795.1666666666679</v>
      </c>
      <c r="AK319" s="20"/>
      <c r="AL319" s="6">
        <f t="shared" si="4222"/>
        <v>9795.1666666666679</v>
      </c>
      <c r="AM319" s="20"/>
      <c r="AN319" s="6">
        <f t="shared" ref="AN319:AP319" si="4223">AN318+(365/12)</f>
        <v>9795.1666666666679</v>
      </c>
      <c r="AO319" s="20"/>
      <c r="AP319" s="6">
        <f t="shared" si="4223"/>
        <v>9795.1666666666679</v>
      </c>
      <c r="AQ319" s="20"/>
      <c r="AR319" s="6">
        <f t="shared" ref="AR319:AT319" si="4224">AR318+(365/12)</f>
        <v>9795.1666666666679</v>
      </c>
      <c r="AS319" s="20"/>
      <c r="AT319" s="6">
        <f t="shared" si="4224"/>
        <v>9795.1666666666679</v>
      </c>
      <c r="AU319" s="20"/>
      <c r="AV319" s="6">
        <f t="shared" ref="AV319:AX319" si="4225">AV318+(365/12)</f>
        <v>9795.1666666666679</v>
      </c>
      <c r="AW319" s="20"/>
      <c r="AX319" s="6">
        <f t="shared" si="4225"/>
        <v>9795.1666666666679</v>
      </c>
      <c r="AY319" s="20"/>
      <c r="AZ319" s="6">
        <f t="shared" ref="AZ319:BB319" si="4226">AZ318+(365/12)</f>
        <v>9795.1666666666679</v>
      </c>
      <c r="BA319" s="20"/>
      <c r="BB319" s="6">
        <f t="shared" si="4226"/>
        <v>9795.1666666666679</v>
      </c>
      <c r="BC319" s="20"/>
      <c r="BD319" s="6">
        <f t="shared" ref="BD319:BF319" si="4227">BD318+(365/12)</f>
        <v>9795.1666666666679</v>
      </c>
      <c r="BE319" s="20"/>
      <c r="BF319" s="6">
        <f t="shared" si="4227"/>
        <v>9795.1666666666679</v>
      </c>
      <c r="BG319" s="20"/>
      <c r="BH319" s="6">
        <f t="shared" ref="BH319:BJ319" si="4228">BH318+(365/12)</f>
        <v>9795.1666666666679</v>
      </c>
      <c r="BI319" s="20"/>
      <c r="BJ319" s="6">
        <f t="shared" si="4228"/>
        <v>9795.1666666666679</v>
      </c>
      <c r="BK319" s="20"/>
      <c r="BL319" s="6">
        <f t="shared" ref="BL319:BN319" si="4229">BL318+(365/12)</f>
        <v>9795.1666666666679</v>
      </c>
      <c r="BM319" s="20"/>
      <c r="BN319" s="6">
        <f t="shared" si="4229"/>
        <v>9795.1666666666679</v>
      </c>
      <c r="BO319" s="20"/>
      <c r="BP319" s="6">
        <f t="shared" ref="BP319:BR319" si="4230">BP318+(365/12)</f>
        <v>9795.1666666666679</v>
      </c>
      <c r="BQ319" s="20"/>
      <c r="BR319" s="6">
        <f t="shared" si="4230"/>
        <v>9795.1666666666679</v>
      </c>
      <c r="BS319" s="20">
        <f>value*(1+appr)^(A319-1)-C319-IF((A319-1)&lt;=penaltyy,sqft*pamt,0)</f>
        <v>59590882.688636154</v>
      </c>
      <c r="BT319" s="6">
        <f t="shared" ref="BT319:BV319" si="4231">BT318+(365/12)</f>
        <v>9795.1666666666679</v>
      </c>
      <c r="BU319" s="20">
        <f t="shared" ref="BU319:BU330" si="4232">R319</f>
        <v>62407.335563712768</v>
      </c>
      <c r="BV319" s="6">
        <f t="shared" si="4231"/>
        <v>9795.1666666666679</v>
      </c>
      <c r="BW319" s="20">
        <f t="shared" ref="BW319:BW330" si="4233">R319</f>
        <v>62407.335563712768</v>
      </c>
      <c r="BX319" s="6">
        <f t="shared" si="3465"/>
        <v>9795.1666666666679</v>
      </c>
      <c r="BY319" s="20">
        <f t="shared" ref="BY319:BY330" si="4234">R319</f>
        <v>62407.335563712768</v>
      </c>
      <c r="BZ319" s="72">
        <f t="shared" si="3465"/>
        <v>9795.1666666666679</v>
      </c>
      <c r="CA319" s="20">
        <f t="shared" ref="CA319:CA330" si="4235">R319</f>
        <v>62407.335563712768</v>
      </c>
      <c r="CB319" s="4"/>
    </row>
    <row r="320" spans="1:80">
      <c r="A320" s="1" t="str">
        <f t="shared" si="3682"/>
        <v/>
      </c>
      <c r="B320" s="1">
        <f t="shared" si="3519"/>
        <v>314</v>
      </c>
      <c r="C320" s="13">
        <f t="shared" si="3534"/>
        <v>0</v>
      </c>
      <c r="D320" s="2">
        <f t="shared" si="3535"/>
        <v>0</v>
      </c>
      <c r="E320" s="15">
        <f t="shared" si="3502"/>
        <v>0</v>
      </c>
      <c r="F320" s="15">
        <f t="shared" si="3834"/>
        <v>0</v>
      </c>
      <c r="G320" s="21">
        <f t="shared" si="3835"/>
        <v>0</v>
      </c>
      <c r="H320" s="23">
        <f t="shared" si="3503"/>
        <v>314</v>
      </c>
      <c r="I320" s="19">
        <f t="shared" si="3504"/>
        <v>88891.817198608915</v>
      </c>
      <c r="J320" s="22">
        <f t="shared" si="3520"/>
        <v>88891.817198608915</v>
      </c>
      <c r="K320" s="21">
        <f t="shared" si="3521"/>
        <v>6476.2815748370322</v>
      </c>
      <c r="L320" s="15">
        <f t="shared" si="3536"/>
        <v>416.66666666666669</v>
      </c>
      <c r="M320" s="15">
        <f t="shared" si="3537"/>
        <v>83.333333333333329</v>
      </c>
      <c r="N320" s="16">
        <f t="shared" si="3538"/>
        <v>166.66666666666666</v>
      </c>
      <c r="O320" s="15">
        <f t="shared" si="3539"/>
        <v>83.333333333333329</v>
      </c>
      <c r="P320" s="7">
        <f t="shared" si="3836"/>
        <v>26567.545159582674</v>
      </c>
      <c r="Q320" s="15">
        <f t="shared" si="3505"/>
        <v>69633.617138549802</v>
      </c>
      <c r="R320" s="21">
        <f t="shared" si="3506"/>
        <v>62407.335563712768</v>
      </c>
      <c r="S320" s="4"/>
      <c r="T320" s="6">
        <f t="shared" si="3540"/>
        <v>9825.5833333333339</v>
      </c>
      <c r="U320" s="10"/>
      <c r="V320" s="6">
        <f t="shared" si="3540"/>
        <v>9825.5833333333339</v>
      </c>
      <c r="X320" s="6">
        <f t="shared" si="3540"/>
        <v>9825.5833333333339</v>
      </c>
      <c r="Z320" s="6">
        <f t="shared" si="3541"/>
        <v>9825.5833333333339</v>
      </c>
      <c r="AB320" s="6">
        <f t="shared" ref="AB320:AD320" si="4236">AB319+(365/12)</f>
        <v>9825.5833333333339</v>
      </c>
      <c r="AD320" s="6">
        <f t="shared" si="4236"/>
        <v>9825.5833333333339</v>
      </c>
      <c r="AF320" s="6">
        <f t="shared" ref="AF320:AH320" si="4237">AF319+(365/12)</f>
        <v>9825.5833333333339</v>
      </c>
      <c r="AH320" s="6">
        <f t="shared" si="4237"/>
        <v>9825.5833333333339</v>
      </c>
      <c r="AJ320" s="6">
        <f t="shared" ref="AJ320:AL320" si="4238">AJ319+(365/12)</f>
        <v>9825.5833333333339</v>
      </c>
      <c r="AL320" s="6">
        <f t="shared" si="4238"/>
        <v>9825.5833333333339</v>
      </c>
      <c r="AN320" s="6">
        <f t="shared" ref="AN320:AP320" si="4239">AN319+(365/12)</f>
        <v>9825.5833333333339</v>
      </c>
      <c r="AP320" s="6">
        <f t="shared" si="4239"/>
        <v>9825.5833333333339</v>
      </c>
      <c r="AR320" s="6">
        <f t="shared" ref="AR320:AT320" si="4240">AR319+(365/12)</f>
        <v>9825.5833333333339</v>
      </c>
      <c r="AT320" s="6">
        <f t="shared" si="4240"/>
        <v>9825.5833333333339</v>
      </c>
      <c r="AV320" s="6">
        <f t="shared" ref="AV320:AX320" si="4241">AV319+(365/12)</f>
        <v>9825.5833333333339</v>
      </c>
      <c r="AX320" s="6">
        <f t="shared" si="4241"/>
        <v>9825.5833333333339</v>
      </c>
      <c r="AZ320" s="6">
        <f t="shared" ref="AZ320:BB320" si="4242">AZ319+(365/12)</f>
        <v>9825.5833333333339</v>
      </c>
      <c r="BB320" s="6">
        <f t="shared" si="4242"/>
        <v>9825.5833333333339</v>
      </c>
      <c r="BD320" s="6">
        <f t="shared" ref="BD320:BF320" si="4243">BD319+(365/12)</f>
        <v>9825.5833333333339</v>
      </c>
      <c r="BF320" s="6">
        <f t="shared" si="4243"/>
        <v>9825.5833333333339</v>
      </c>
      <c r="BH320" s="6">
        <f t="shared" ref="BH320:BJ320" si="4244">BH319+(365/12)</f>
        <v>9825.5833333333339</v>
      </c>
      <c r="BJ320" s="6">
        <f t="shared" si="4244"/>
        <v>9825.5833333333339</v>
      </c>
      <c r="BL320" s="6">
        <f t="shared" ref="BL320:BN320" si="4245">BL319+(365/12)</f>
        <v>9825.5833333333339</v>
      </c>
      <c r="BN320" s="6">
        <f t="shared" si="4245"/>
        <v>9825.5833333333339</v>
      </c>
      <c r="BP320" s="6">
        <f t="shared" ref="BP320:BR320" si="4246">BP319+(365/12)</f>
        <v>9825.5833333333339</v>
      </c>
      <c r="BR320" s="6">
        <f t="shared" si="4246"/>
        <v>9825.5833333333339</v>
      </c>
      <c r="BT320" s="6">
        <f t="shared" ref="BT320:BV320" si="4247">BT319+(365/12)</f>
        <v>9825.5833333333339</v>
      </c>
      <c r="BU320" s="11">
        <f t="shared" si="4232"/>
        <v>62407.335563712768</v>
      </c>
      <c r="BV320" s="6">
        <f t="shared" si="4247"/>
        <v>9825.5833333333339</v>
      </c>
      <c r="BW320" s="11">
        <f t="shared" si="4233"/>
        <v>62407.335563712768</v>
      </c>
      <c r="BX320" s="6">
        <f t="shared" si="3465"/>
        <v>9825.5833333333339</v>
      </c>
      <c r="BY320" s="11">
        <f t="shared" si="4234"/>
        <v>62407.335563712768</v>
      </c>
      <c r="BZ320" s="72">
        <f t="shared" si="3465"/>
        <v>9825.5833333333339</v>
      </c>
      <c r="CA320" s="11">
        <f t="shared" si="4235"/>
        <v>62407.335563712768</v>
      </c>
      <c r="CB320" s="4"/>
    </row>
    <row r="321" spans="1:80">
      <c r="A321" s="1" t="str">
        <f t="shared" si="3682"/>
        <v/>
      </c>
      <c r="B321" s="1">
        <f t="shared" si="3519"/>
        <v>315</v>
      </c>
      <c r="C321" s="13">
        <f t="shared" si="3534"/>
        <v>0</v>
      </c>
      <c r="D321" s="2">
        <f t="shared" si="3535"/>
        <v>0</v>
      </c>
      <c r="E321" s="15">
        <f t="shared" si="3502"/>
        <v>0</v>
      </c>
      <c r="F321" s="15">
        <f t="shared" si="3834"/>
        <v>0</v>
      </c>
      <c r="G321" s="21">
        <f t="shared" si="3835"/>
        <v>0</v>
      </c>
      <c r="H321" s="23">
        <f t="shared" si="3503"/>
        <v>315</v>
      </c>
      <c r="I321" s="19">
        <f t="shared" si="3504"/>
        <v>88891.817198608915</v>
      </c>
      <c r="J321" s="22">
        <f t="shared" si="3520"/>
        <v>88891.817198608915</v>
      </c>
      <c r="K321" s="21">
        <f t="shared" si="3521"/>
        <v>6476.2815748370322</v>
      </c>
      <c r="L321" s="15">
        <f t="shared" si="3536"/>
        <v>416.66666666666669</v>
      </c>
      <c r="M321" s="15">
        <f t="shared" si="3537"/>
        <v>83.333333333333329</v>
      </c>
      <c r="N321" s="16">
        <f t="shared" si="3538"/>
        <v>166.66666666666666</v>
      </c>
      <c r="O321" s="15">
        <f t="shared" si="3539"/>
        <v>83.333333333333329</v>
      </c>
      <c r="P321" s="7">
        <f t="shared" si="3836"/>
        <v>26567.545159582674</v>
      </c>
      <c r="Q321" s="15">
        <f t="shared" si="3505"/>
        <v>69633.617138549802</v>
      </c>
      <c r="R321" s="21">
        <f t="shared" si="3506"/>
        <v>62407.335563712768</v>
      </c>
      <c r="S321" s="4"/>
      <c r="T321" s="6">
        <f t="shared" si="3540"/>
        <v>9856</v>
      </c>
      <c r="U321" s="10"/>
      <c r="V321" s="6">
        <f t="shared" si="3540"/>
        <v>9856</v>
      </c>
      <c r="X321" s="6">
        <f t="shared" si="3540"/>
        <v>9856</v>
      </c>
      <c r="Z321" s="6">
        <f t="shared" si="3541"/>
        <v>9856</v>
      </c>
      <c r="AB321" s="6">
        <f t="shared" ref="AB321:AD321" si="4248">AB320+(365/12)</f>
        <v>9856</v>
      </c>
      <c r="AD321" s="6">
        <f t="shared" si="4248"/>
        <v>9856</v>
      </c>
      <c r="AF321" s="6">
        <f t="shared" ref="AF321:AH321" si="4249">AF320+(365/12)</f>
        <v>9856</v>
      </c>
      <c r="AH321" s="6">
        <f t="shared" si="4249"/>
        <v>9856</v>
      </c>
      <c r="AJ321" s="6">
        <f t="shared" ref="AJ321:AL321" si="4250">AJ320+(365/12)</f>
        <v>9856</v>
      </c>
      <c r="AL321" s="6">
        <f t="shared" si="4250"/>
        <v>9856</v>
      </c>
      <c r="AN321" s="6">
        <f t="shared" ref="AN321:AP321" si="4251">AN320+(365/12)</f>
        <v>9856</v>
      </c>
      <c r="AP321" s="6">
        <f t="shared" si="4251"/>
        <v>9856</v>
      </c>
      <c r="AR321" s="6">
        <f t="shared" ref="AR321:AT321" si="4252">AR320+(365/12)</f>
        <v>9856</v>
      </c>
      <c r="AT321" s="6">
        <f t="shared" si="4252"/>
        <v>9856</v>
      </c>
      <c r="AV321" s="6">
        <f t="shared" ref="AV321:AX321" si="4253">AV320+(365/12)</f>
        <v>9856</v>
      </c>
      <c r="AX321" s="6">
        <f t="shared" si="4253"/>
        <v>9856</v>
      </c>
      <c r="AZ321" s="6">
        <f t="shared" ref="AZ321:BB321" si="4254">AZ320+(365/12)</f>
        <v>9856</v>
      </c>
      <c r="BB321" s="6">
        <f t="shared" si="4254"/>
        <v>9856</v>
      </c>
      <c r="BD321" s="6">
        <f t="shared" ref="BD321:BF321" si="4255">BD320+(365/12)</f>
        <v>9856</v>
      </c>
      <c r="BF321" s="6">
        <f t="shared" si="4255"/>
        <v>9856</v>
      </c>
      <c r="BH321" s="6">
        <f t="shared" ref="BH321:BJ321" si="4256">BH320+(365/12)</f>
        <v>9856</v>
      </c>
      <c r="BJ321" s="6">
        <f t="shared" si="4256"/>
        <v>9856</v>
      </c>
      <c r="BL321" s="6">
        <f t="shared" ref="BL321:BN321" si="4257">BL320+(365/12)</f>
        <v>9856</v>
      </c>
      <c r="BN321" s="6">
        <f t="shared" si="4257"/>
        <v>9856</v>
      </c>
      <c r="BP321" s="6">
        <f t="shared" ref="BP321:BR321" si="4258">BP320+(365/12)</f>
        <v>9856</v>
      </c>
      <c r="BR321" s="6">
        <f t="shared" si="4258"/>
        <v>9856</v>
      </c>
      <c r="BT321" s="6">
        <f t="shared" ref="BT321:BV321" si="4259">BT320+(365/12)</f>
        <v>9856</v>
      </c>
      <c r="BU321" s="11">
        <f t="shared" si="4232"/>
        <v>62407.335563712768</v>
      </c>
      <c r="BV321" s="6">
        <f t="shared" si="4259"/>
        <v>9856</v>
      </c>
      <c r="BW321" s="11">
        <f t="shared" si="4233"/>
        <v>62407.335563712768</v>
      </c>
      <c r="BX321" s="6">
        <f t="shared" si="3465"/>
        <v>9856</v>
      </c>
      <c r="BY321" s="11">
        <f t="shared" si="4234"/>
        <v>62407.335563712768</v>
      </c>
      <c r="BZ321" s="72">
        <f t="shared" si="3465"/>
        <v>9856</v>
      </c>
      <c r="CA321" s="11">
        <f t="shared" si="4235"/>
        <v>62407.335563712768</v>
      </c>
      <c r="CB321" s="4"/>
    </row>
    <row r="322" spans="1:80">
      <c r="A322" s="1" t="str">
        <f t="shared" si="3682"/>
        <v/>
      </c>
      <c r="B322" s="1">
        <f t="shared" si="3519"/>
        <v>316</v>
      </c>
      <c r="C322" s="13">
        <f t="shared" si="3534"/>
        <v>0</v>
      </c>
      <c r="D322" s="2">
        <f t="shared" si="3535"/>
        <v>0</v>
      </c>
      <c r="E322" s="15">
        <f t="shared" si="3502"/>
        <v>0</v>
      </c>
      <c r="F322" s="15">
        <f t="shared" si="3834"/>
        <v>0</v>
      </c>
      <c r="G322" s="21">
        <f t="shared" si="3835"/>
        <v>0</v>
      </c>
      <c r="H322" s="23">
        <f t="shared" si="3503"/>
        <v>316</v>
      </c>
      <c r="I322" s="19">
        <f t="shared" si="3504"/>
        <v>88891.817198608915</v>
      </c>
      <c r="J322" s="22">
        <f t="shared" si="3520"/>
        <v>88891.817198608915</v>
      </c>
      <c r="K322" s="21">
        <f t="shared" si="3521"/>
        <v>6476.2815748370322</v>
      </c>
      <c r="L322" s="15">
        <f t="shared" si="3536"/>
        <v>416.66666666666669</v>
      </c>
      <c r="M322" s="15">
        <f t="shared" si="3537"/>
        <v>83.333333333333329</v>
      </c>
      <c r="N322" s="16">
        <f t="shared" si="3538"/>
        <v>166.66666666666666</v>
      </c>
      <c r="O322" s="15">
        <f t="shared" si="3539"/>
        <v>83.333333333333329</v>
      </c>
      <c r="P322" s="7">
        <f t="shared" si="3836"/>
        <v>26567.545159582674</v>
      </c>
      <c r="Q322" s="15">
        <f t="shared" si="3505"/>
        <v>69633.617138549802</v>
      </c>
      <c r="R322" s="21">
        <f t="shared" si="3506"/>
        <v>62407.335563712768</v>
      </c>
      <c r="S322" s="4"/>
      <c r="T322" s="6">
        <f t="shared" si="3540"/>
        <v>9886.4166666666661</v>
      </c>
      <c r="U322" s="10"/>
      <c r="V322" s="6">
        <f t="shared" si="3540"/>
        <v>9886.4166666666661</v>
      </c>
      <c r="X322" s="6">
        <f t="shared" si="3540"/>
        <v>9886.4166666666661</v>
      </c>
      <c r="Z322" s="6">
        <f t="shared" si="3541"/>
        <v>9886.4166666666661</v>
      </c>
      <c r="AB322" s="6">
        <f t="shared" ref="AB322:AD322" si="4260">AB321+(365/12)</f>
        <v>9886.4166666666661</v>
      </c>
      <c r="AD322" s="6">
        <f t="shared" si="4260"/>
        <v>9886.4166666666661</v>
      </c>
      <c r="AF322" s="6">
        <f t="shared" ref="AF322:AH322" si="4261">AF321+(365/12)</f>
        <v>9886.4166666666661</v>
      </c>
      <c r="AH322" s="6">
        <f t="shared" si="4261"/>
        <v>9886.4166666666661</v>
      </c>
      <c r="AJ322" s="6">
        <f t="shared" ref="AJ322:AL322" si="4262">AJ321+(365/12)</f>
        <v>9886.4166666666661</v>
      </c>
      <c r="AL322" s="6">
        <f t="shared" si="4262"/>
        <v>9886.4166666666661</v>
      </c>
      <c r="AN322" s="6">
        <f t="shared" ref="AN322:AP322" si="4263">AN321+(365/12)</f>
        <v>9886.4166666666661</v>
      </c>
      <c r="AP322" s="6">
        <f t="shared" si="4263"/>
        <v>9886.4166666666661</v>
      </c>
      <c r="AR322" s="6">
        <f t="shared" ref="AR322:AT322" si="4264">AR321+(365/12)</f>
        <v>9886.4166666666661</v>
      </c>
      <c r="AT322" s="6">
        <f t="shared" si="4264"/>
        <v>9886.4166666666661</v>
      </c>
      <c r="AV322" s="6">
        <f t="shared" ref="AV322:AX322" si="4265">AV321+(365/12)</f>
        <v>9886.4166666666661</v>
      </c>
      <c r="AX322" s="6">
        <f t="shared" si="4265"/>
        <v>9886.4166666666661</v>
      </c>
      <c r="AZ322" s="6">
        <f t="shared" ref="AZ322:BB322" si="4266">AZ321+(365/12)</f>
        <v>9886.4166666666661</v>
      </c>
      <c r="BB322" s="6">
        <f t="shared" si="4266"/>
        <v>9886.4166666666661</v>
      </c>
      <c r="BD322" s="6">
        <f t="shared" ref="BD322:BF322" si="4267">BD321+(365/12)</f>
        <v>9886.4166666666661</v>
      </c>
      <c r="BF322" s="6">
        <f t="shared" si="4267"/>
        <v>9886.4166666666661</v>
      </c>
      <c r="BH322" s="6">
        <f t="shared" ref="BH322:BJ322" si="4268">BH321+(365/12)</f>
        <v>9886.4166666666661</v>
      </c>
      <c r="BJ322" s="6">
        <f t="shared" si="4268"/>
        <v>9886.4166666666661</v>
      </c>
      <c r="BL322" s="6">
        <f t="shared" ref="BL322:BN322" si="4269">BL321+(365/12)</f>
        <v>9886.4166666666661</v>
      </c>
      <c r="BN322" s="6">
        <f t="shared" si="4269"/>
        <v>9886.4166666666661</v>
      </c>
      <c r="BP322" s="6">
        <f t="shared" ref="BP322:BR322" si="4270">BP321+(365/12)</f>
        <v>9886.4166666666661</v>
      </c>
      <c r="BR322" s="6">
        <f t="shared" si="4270"/>
        <v>9886.4166666666661</v>
      </c>
      <c r="BT322" s="6">
        <f t="shared" ref="BT322:BV322" si="4271">BT321+(365/12)</f>
        <v>9886.4166666666661</v>
      </c>
      <c r="BU322" s="11">
        <f t="shared" si="4232"/>
        <v>62407.335563712768</v>
      </c>
      <c r="BV322" s="6">
        <f t="shared" si="4271"/>
        <v>9886.4166666666661</v>
      </c>
      <c r="BW322" s="11">
        <f t="shared" si="4233"/>
        <v>62407.335563712768</v>
      </c>
      <c r="BX322" s="6">
        <f t="shared" si="3465"/>
        <v>9886.4166666666661</v>
      </c>
      <c r="BY322" s="11">
        <f t="shared" si="4234"/>
        <v>62407.335563712768</v>
      </c>
      <c r="BZ322" s="72">
        <f t="shared" si="3465"/>
        <v>9886.4166666666661</v>
      </c>
      <c r="CA322" s="11">
        <f t="shared" si="4235"/>
        <v>62407.335563712768</v>
      </c>
      <c r="CB322" s="4"/>
    </row>
    <row r="323" spans="1:80">
      <c r="A323" s="1" t="str">
        <f t="shared" si="3682"/>
        <v/>
      </c>
      <c r="B323" s="1">
        <f t="shared" si="3519"/>
        <v>317</v>
      </c>
      <c r="C323" s="13">
        <f t="shared" si="3534"/>
        <v>0</v>
      </c>
      <c r="D323" s="2">
        <f t="shared" si="3535"/>
        <v>0</v>
      </c>
      <c r="E323" s="15">
        <f t="shared" si="3502"/>
        <v>0</v>
      </c>
      <c r="F323" s="15">
        <f t="shared" si="3834"/>
        <v>0</v>
      </c>
      <c r="G323" s="21">
        <f t="shared" si="3835"/>
        <v>0</v>
      </c>
      <c r="H323" s="23">
        <f t="shared" si="3503"/>
        <v>317</v>
      </c>
      <c r="I323" s="19">
        <f t="shared" si="3504"/>
        <v>88891.817198608915</v>
      </c>
      <c r="J323" s="22">
        <f t="shared" si="3520"/>
        <v>88891.817198608915</v>
      </c>
      <c r="K323" s="21">
        <f t="shared" si="3521"/>
        <v>6476.2815748370322</v>
      </c>
      <c r="L323" s="15">
        <f t="shared" si="3536"/>
        <v>416.66666666666669</v>
      </c>
      <c r="M323" s="15">
        <f t="shared" si="3537"/>
        <v>83.333333333333329</v>
      </c>
      <c r="N323" s="16">
        <f t="shared" si="3538"/>
        <v>166.66666666666666</v>
      </c>
      <c r="O323" s="15">
        <f t="shared" si="3539"/>
        <v>83.333333333333329</v>
      </c>
      <c r="P323" s="7">
        <f t="shared" si="3836"/>
        <v>26567.545159582674</v>
      </c>
      <c r="Q323" s="15">
        <f t="shared" si="3505"/>
        <v>69633.617138549802</v>
      </c>
      <c r="R323" s="21">
        <f t="shared" si="3506"/>
        <v>62407.335563712768</v>
      </c>
      <c r="S323" s="4"/>
      <c r="T323" s="6">
        <f t="shared" si="3540"/>
        <v>9916.8333333333321</v>
      </c>
      <c r="U323" s="10"/>
      <c r="V323" s="6">
        <f t="shared" si="3540"/>
        <v>9916.8333333333321</v>
      </c>
      <c r="X323" s="6">
        <f t="shared" si="3540"/>
        <v>9916.8333333333321</v>
      </c>
      <c r="Z323" s="6">
        <f t="shared" si="3541"/>
        <v>9916.8333333333321</v>
      </c>
      <c r="AB323" s="6">
        <f t="shared" ref="AB323:AD323" si="4272">AB322+(365/12)</f>
        <v>9916.8333333333321</v>
      </c>
      <c r="AD323" s="6">
        <f t="shared" si="4272"/>
        <v>9916.8333333333321</v>
      </c>
      <c r="AF323" s="6">
        <f t="shared" ref="AF323:AH323" si="4273">AF322+(365/12)</f>
        <v>9916.8333333333321</v>
      </c>
      <c r="AH323" s="6">
        <f t="shared" si="4273"/>
        <v>9916.8333333333321</v>
      </c>
      <c r="AJ323" s="6">
        <f t="shared" ref="AJ323:AL323" si="4274">AJ322+(365/12)</f>
        <v>9916.8333333333321</v>
      </c>
      <c r="AL323" s="6">
        <f t="shared" si="4274"/>
        <v>9916.8333333333321</v>
      </c>
      <c r="AN323" s="6">
        <f t="shared" ref="AN323:AP323" si="4275">AN322+(365/12)</f>
        <v>9916.8333333333321</v>
      </c>
      <c r="AP323" s="6">
        <f t="shared" si="4275"/>
        <v>9916.8333333333321</v>
      </c>
      <c r="AR323" s="6">
        <f t="shared" ref="AR323:AT323" si="4276">AR322+(365/12)</f>
        <v>9916.8333333333321</v>
      </c>
      <c r="AT323" s="6">
        <f t="shared" si="4276"/>
        <v>9916.8333333333321</v>
      </c>
      <c r="AV323" s="6">
        <f t="shared" ref="AV323:AX323" si="4277">AV322+(365/12)</f>
        <v>9916.8333333333321</v>
      </c>
      <c r="AX323" s="6">
        <f t="shared" si="4277"/>
        <v>9916.8333333333321</v>
      </c>
      <c r="AZ323" s="6">
        <f t="shared" ref="AZ323:BB323" si="4278">AZ322+(365/12)</f>
        <v>9916.8333333333321</v>
      </c>
      <c r="BB323" s="6">
        <f t="shared" si="4278"/>
        <v>9916.8333333333321</v>
      </c>
      <c r="BD323" s="6">
        <f t="shared" ref="BD323:BF323" si="4279">BD322+(365/12)</f>
        <v>9916.8333333333321</v>
      </c>
      <c r="BF323" s="6">
        <f t="shared" si="4279"/>
        <v>9916.8333333333321</v>
      </c>
      <c r="BH323" s="6">
        <f t="shared" ref="BH323:BJ323" si="4280">BH322+(365/12)</f>
        <v>9916.8333333333321</v>
      </c>
      <c r="BJ323" s="6">
        <f t="shared" si="4280"/>
        <v>9916.8333333333321</v>
      </c>
      <c r="BL323" s="6">
        <f t="shared" ref="BL323:BN323" si="4281">BL322+(365/12)</f>
        <v>9916.8333333333321</v>
      </c>
      <c r="BN323" s="6">
        <f t="shared" si="4281"/>
        <v>9916.8333333333321</v>
      </c>
      <c r="BP323" s="6">
        <f t="shared" ref="BP323:BR323" si="4282">BP322+(365/12)</f>
        <v>9916.8333333333321</v>
      </c>
      <c r="BR323" s="6">
        <f t="shared" si="4282"/>
        <v>9916.8333333333321</v>
      </c>
      <c r="BT323" s="6">
        <f t="shared" ref="BT323:BV323" si="4283">BT322+(365/12)</f>
        <v>9916.8333333333321</v>
      </c>
      <c r="BU323" s="11">
        <f t="shared" si="4232"/>
        <v>62407.335563712768</v>
      </c>
      <c r="BV323" s="6">
        <f t="shared" si="4283"/>
        <v>9916.8333333333321</v>
      </c>
      <c r="BW323" s="11">
        <f t="shared" si="4233"/>
        <v>62407.335563712768</v>
      </c>
      <c r="BX323" s="6">
        <f t="shared" ref="BX323:BZ367" si="4284">BX322+(365/12)</f>
        <v>9916.8333333333321</v>
      </c>
      <c r="BY323" s="11">
        <f t="shared" si="4234"/>
        <v>62407.335563712768</v>
      </c>
      <c r="BZ323" s="72">
        <f t="shared" si="4284"/>
        <v>9916.8333333333321</v>
      </c>
      <c r="CA323" s="11">
        <f t="shared" si="4235"/>
        <v>62407.335563712768</v>
      </c>
      <c r="CB323" s="4"/>
    </row>
    <row r="324" spans="1:80">
      <c r="A324" s="1" t="str">
        <f t="shared" si="3682"/>
        <v/>
      </c>
      <c r="B324" s="1">
        <f t="shared" si="3519"/>
        <v>318</v>
      </c>
      <c r="C324" s="13">
        <f t="shared" si="3534"/>
        <v>0</v>
      </c>
      <c r="D324" s="2">
        <f t="shared" si="3535"/>
        <v>0</v>
      </c>
      <c r="E324" s="15">
        <f t="shared" si="3502"/>
        <v>0</v>
      </c>
      <c r="F324" s="15">
        <f t="shared" si="3834"/>
        <v>0</v>
      </c>
      <c r="G324" s="21">
        <f t="shared" si="3835"/>
        <v>0</v>
      </c>
      <c r="H324" s="23">
        <f t="shared" si="3503"/>
        <v>318</v>
      </c>
      <c r="I324" s="19">
        <f t="shared" si="3504"/>
        <v>88891.817198608915</v>
      </c>
      <c r="J324" s="22">
        <f t="shared" si="3520"/>
        <v>88891.817198608915</v>
      </c>
      <c r="K324" s="21">
        <f t="shared" si="3521"/>
        <v>6476.2815748370322</v>
      </c>
      <c r="L324" s="15">
        <f t="shared" si="3536"/>
        <v>416.66666666666669</v>
      </c>
      <c r="M324" s="15">
        <f t="shared" si="3537"/>
        <v>83.333333333333329</v>
      </c>
      <c r="N324" s="16">
        <f t="shared" si="3538"/>
        <v>166.66666666666666</v>
      </c>
      <c r="O324" s="15">
        <f t="shared" si="3539"/>
        <v>83.333333333333329</v>
      </c>
      <c r="P324" s="7">
        <f t="shared" si="3836"/>
        <v>26567.545159582674</v>
      </c>
      <c r="Q324" s="15">
        <f t="shared" si="3505"/>
        <v>69633.617138549802</v>
      </c>
      <c r="R324" s="21">
        <f t="shared" si="3506"/>
        <v>62407.335563712768</v>
      </c>
      <c r="S324" s="4"/>
      <c r="T324" s="6">
        <f t="shared" si="3540"/>
        <v>9947.2499999999982</v>
      </c>
      <c r="U324" s="10"/>
      <c r="V324" s="6">
        <f t="shared" si="3540"/>
        <v>9947.2499999999982</v>
      </c>
      <c r="X324" s="6">
        <f t="shared" si="3540"/>
        <v>9947.2499999999982</v>
      </c>
      <c r="Z324" s="6">
        <f t="shared" si="3541"/>
        <v>9947.2499999999982</v>
      </c>
      <c r="AB324" s="6">
        <f t="shared" ref="AB324:AD324" si="4285">AB323+(365/12)</f>
        <v>9947.2499999999982</v>
      </c>
      <c r="AD324" s="6">
        <f t="shared" si="4285"/>
        <v>9947.2499999999982</v>
      </c>
      <c r="AF324" s="6">
        <f t="shared" ref="AF324:AH324" si="4286">AF323+(365/12)</f>
        <v>9947.2499999999982</v>
      </c>
      <c r="AH324" s="6">
        <f t="shared" si="4286"/>
        <v>9947.2499999999982</v>
      </c>
      <c r="AJ324" s="6">
        <f t="shared" ref="AJ324:AL324" si="4287">AJ323+(365/12)</f>
        <v>9947.2499999999982</v>
      </c>
      <c r="AL324" s="6">
        <f t="shared" si="4287"/>
        <v>9947.2499999999982</v>
      </c>
      <c r="AN324" s="6">
        <f t="shared" ref="AN324:AP324" si="4288">AN323+(365/12)</f>
        <v>9947.2499999999982</v>
      </c>
      <c r="AP324" s="6">
        <f t="shared" si="4288"/>
        <v>9947.2499999999982</v>
      </c>
      <c r="AR324" s="6">
        <f t="shared" ref="AR324:AT324" si="4289">AR323+(365/12)</f>
        <v>9947.2499999999982</v>
      </c>
      <c r="AT324" s="6">
        <f t="shared" si="4289"/>
        <v>9947.2499999999982</v>
      </c>
      <c r="AV324" s="6">
        <f t="shared" ref="AV324:AX324" si="4290">AV323+(365/12)</f>
        <v>9947.2499999999982</v>
      </c>
      <c r="AX324" s="6">
        <f t="shared" si="4290"/>
        <v>9947.2499999999982</v>
      </c>
      <c r="AZ324" s="6">
        <f t="shared" ref="AZ324:BB324" si="4291">AZ323+(365/12)</f>
        <v>9947.2499999999982</v>
      </c>
      <c r="BB324" s="6">
        <f t="shared" si="4291"/>
        <v>9947.2499999999982</v>
      </c>
      <c r="BD324" s="6">
        <f t="shared" ref="BD324:BF324" si="4292">BD323+(365/12)</f>
        <v>9947.2499999999982</v>
      </c>
      <c r="BF324" s="6">
        <f t="shared" si="4292"/>
        <v>9947.2499999999982</v>
      </c>
      <c r="BH324" s="6">
        <f t="shared" ref="BH324:BJ324" si="4293">BH323+(365/12)</f>
        <v>9947.2499999999982</v>
      </c>
      <c r="BJ324" s="6">
        <f t="shared" si="4293"/>
        <v>9947.2499999999982</v>
      </c>
      <c r="BL324" s="6">
        <f t="shared" ref="BL324:BN324" si="4294">BL323+(365/12)</f>
        <v>9947.2499999999982</v>
      </c>
      <c r="BN324" s="6">
        <f t="shared" si="4294"/>
        <v>9947.2499999999982</v>
      </c>
      <c r="BP324" s="6">
        <f t="shared" ref="BP324:BR324" si="4295">BP323+(365/12)</f>
        <v>9947.2499999999982</v>
      </c>
      <c r="BR324" s="6">
        <f t="shared" si="4295"/>
        <v>9947.2499999999982</v>
      </c>
      <c r="BT324" s="6">
        <f t="shared" ref="BT324:BV324" si="4296">BT323+(365/12)</f>
        <v>9947.2499999999982</v>
      </c>
      <c r="BU324" s="11">
        <f t="shared" si="4232"/>
        <v>62407.335563712768</v>
      </c>
      <c r="BV324" s="6">
        <f t="shared" si="4296"/>
        <v>9947.2499999999982</v>
      </c>
      <c r="BW324" s="11">
        <f t="shared" si="4233"/>
        <v>62407.335563712768</v>
      </c>
      <c r="BX324" s="6">
        <f t="shared" si="4284"/>
        <v>9947.2499999999982</v>
      </c>
      <c r="BY324" s="11">
        <f t="shared" si="4234"/>
        <v>62407.335563712768</v>
      </c>
      <c r="BZ324" s="72">
        <f t="shared" si="4284"/>
        <v>9947.2499999999982</v>
      </c>
      <c r="CA324" s="11">
        <f t="shared" si="4235"/>
        <v>62407.335563712768</v>
      </c>
      <c r="CB324" s="4"/>
    </row>
    <row r="325" spans="1:80">
      <c r="A325" s="1" t="str">
        <f t="shared" si="3682"/>
        <v/>
      </c>
      <c r="B325" s="1">
        <f t="shared" si="3519"/>
        <v>319</v>
      </c>
      <c r="C325" s="13">
        <f t="shared" si="3534"/>
        <v>0</v>
      </c>
      <c r="D325" s="2">
        <f t="shared" si="3535"/>
        <v>0</v>
      </c>
      <c r="E325" s="15">
        <f t="shared" si="3502"/>
        <v>0</v>
      </c>
      <c r="F325" s="15">
        <f t="shared" si="3834"/>
        <v>0</v>
      </c>
      <c r="G325" s="21">
        <f t="shared" si="3835"/>
        <v>0</v>
      </c>
      <c r="H325" s="23">
        <f t="shared" si="3503"/>
        <v>319</v>
      </c>
      <c r="I325" s="19">
        <f t="shared" si="3504"/>
        <v>88891.817198608915</v>
      </c>
      <c r="J325" s="22">
        <f t="shared" si="3520"/>
        <v>88891.817198608915</v>
      </c>
      <c r="K325" s="21">
        <f t="shared" si="3521"/>
        <v>6476.2815748370322</v>
      </c>
      <c r="L325" s="15">
        <f t="shared" si="3536"/>
        <v>416.66666666666669</v>
      </c>
      <c r="M325" s="15">
        <f t="shared" si="3537"/>
        <v>83.333333333333329</v>
      </c>
      <c r="N325" s="16">
        <f t="shared" si="3538"/>
        <v>166.66666666666666</v>
      </c>
      <c r="O325" s="15">
        <f t="shared" si="3539"/>
        <v>83.333333333333329</v>
      </c>
      <c r="P325" s="7">
        <f t="shared" si="3836"/>
        <v>26567.545159582674</v>
      </c>
      <c r="Q325" s="15">
        <f t="shared" si="3505"/>
        <v>69633.617138549802</v>
      </c>
      <c r="R325" s="21">
        <f t="shared" si="3506"/>
        <v>62407.335563712768</v>
      </c>
      <c r="S325" s="4"/>
      <c r="T325" s="6">
        <f t="shared" si="3540"/>
        <v>9977.6666666666642</v>
      </c>
      <c r="U325" s="10"/>
      <c r="V325" s="6">
        <f t="shared" si="3540"/>
        <v>9977.6666666666642</v>
      </c>
      <c r="X325" s="6">
        <f t="shared" si="3540"/>
        <v>9977.6666666666642</v>
      </c>
      <c r="Z325" s="6">
        <f t="shared" si="3541"/>
        <v>9977.6666666666642</v>
      </c>
      <c r="AB325" s="6">
        <f t="shared" ref="AB325:AD325" si="4297">AB324+(365/12)</f>
        <v>9977.6666666666642</v>
      </c>
      <c r="AD325" s="6">
        <f t="shared" si="4297"/>
        <v>9977.6666666666642</v>
      </c>
      <c r="AF325" s="6">
        <f t="shared" ref="AF325:AH325" si="4298">AF324+(365/12)</f>
        <v>9977.6666666666642</v>
      </c>
      <c r="AH325" s="6">
        <f t="shared" si="4298"/>
        <v>9977.6666666666642</v>
      </c>
      <c r="AJ325" s="6">
        <f t="shared" ref="AJ325:AL325" si="4299">AJ324+(365/12)</f>
        <v>9977.6666666666642</v>
      </c>
      <c r="AL325" s="6">
        <f t="shared" si="4299"/>
        <v>9977.6666666666642</v>
      </c>
      <c r="AN325" s="6">
        <f t="shared" ref="AN325:AP325" si="4300">AN324+(365/12)</f>
        <v>9977.6666666666642</v>
      </c>
      <c r="AP325" s="6">
        <f t="shared" si="4300"/>
        <v>9977.6666666666642</v>
      </c>
      <c r="AR325" s="6">
        <f t="shared" ref="AR325:AT325" si="4301">AR324+(365/12)</f>
        <v>9977.6666666666642</v>
      </c>
      <c r="AT325" s="6">
        <f t="shared" si="4301"/>
        <v>9977.6666666666642</v>
      </c>
      <c r="AV325" s="6">
        <f t="shared" ref="AV325:AX325" si="4302">AV324+(365/12)</f>
        <v>9977.6666666666642</v>
      </c>
      <c r="AX325" s="6">
        <f t="shared" si="4302"/>
        <v>9977.6666666666642</v>
      </c>
      <c r="AZ325" s="6">
        <f t="shared" ref="AZ325:BB325" si="4303">AZ324+(365/12)</f>
        <v>9977.6666666666642</v>
      </c>
      <c r="BB325" s="6">
        <f t="shared" si="4303"/>
        <v>9977.6666666666642</v>
      </c>
      <c r="BD325" s="6">
        <f t="shared" ref="BD325:BF325" si="4304">BD324+(365/12)</f>
        <v>9977.6666666666642</v>
      </c>
      <c r="BF325" s="6">
        <f t="shared" si="4304"/>
        <v>9977.6666666666642</v>
      </c>
      <c r="BH325" s="6">
        <f t="shared" ref="BH325:BJ325" si="4305">BH324+(365/12)</f>
        <v>9977.6666666666642</v>
      </c>
      <c r="BJ325" s="6">
        <f t="shared" si="4305"/>
        <v>9977.6666666666642</v>
      </c>
      <c r="BL325" s="6">
        <f t="shared" ref="BL325:BN325" si="4306">BL324+(365/12)</f>
        <v>9977.6666666666642</v>
      </c>
      <c r="BN325" s="6">
        <f t="shared" si="4306"/>
        <v>9977.6666666666642</v>
      </c>
      <c r="BP325" s="6">
        <f t="shared" ref="BP325:BR325" si="4307">BP324+(365/12)</f>
        <v>9977.6666666666642</v>
      </c>
      <c r="BR325" s="6">
        <f t="shared" si="4307"/>
        <v>9977.6666666666642</v>
      </c>
      <c r="BT325" s="6">
        <f t="shared" ref="BT325:BV325" si="4308">BT324+(365/12)</f>
        <v>9977.6666666666642</v>
      </c>
      <c r="BU325" s="11">
        <f t="shared" si="4232"/>
        <v>62407.335563712768</v>
      </c>
      <c r="BV325" s="6">
        <f t="shared" si="4308"/>
        <v>9977.6666666666642</v>
      </c>
      <c r="BW325" s="11">
        <f t="shared" si="4233"/>
        <v>62407.335563712768</v>
      </c>
      <c r="BX325" s="6">
        <f t="shared" si="4284"/>
        <v>9977.6666666666642</v>
      </c>
      <c r="BY325" s="11">
        <f t="shared" si="4234"/>
        <v>62407.335563712768</v>
      </c>
      <c r="BZ325" s="72">
        <f t="shared" si="4284"/>
        <v>9977.6666666666642</v>
      </c>
      <c r="CA325" s="11">
        <f t="shared" si="4235"/>
        <v>62407.335563712768</v>
      </c>
      <c r="CB325" s="4"/>
    </row>
    <row r="326" spans="1:80">
      <c r="A326" s="1" t="str">
        <f t="shared" si="3682"/>
        <v/>
      </c>
      <c r="B326" s="1">
        <f t="shared" si="3519"/>
        <v>320</v>
      </c>
      <c r="C326" s="13">
        <f t="shared" si="3534"/>
        <v>0</v>
      </c>
      <c r="D326" s="2">
        <f t="shared" si="3535"/>
        <v>0</v>
      </c>
      <c r="E326" s="15">
        <f t="shared" si="3502"/>
        <v>0</v>
      </c>
      <c r="F326" s="15">
        <f t="shared" si="3834"/>
        <v>0</v>
      </c>
      <c r="G326" s="21">
        <f t="shared" si="3835"/>
        <v>0</v>
      </c>
      <c r="H326" s="23">
        <f t="shared" si="3503"/>
        <v>320</v>
      </c>
      <c r="I326" s="19">
        <f t="shared" si="3504"/>
        <v>88891.817198608915</v>
      </c>
      <c r="J326" s="22">
        <f t="shared" si="3520"/>
        <v>88891.817198608915</v>
      </c>
      <c r="K326" s="21">
        <f t="shared" si="3521"/>
        <v>6476.2815748370322</v>
      </c>
      <c r="L326" s="15">
        <f t="shared" si="3536"/>
        <v>416.66666666666669</v>
      </c>
      <c r="M326" s="15">
        <f t="shared" si="3537"/>
        <v>83.333333333333329</v>
      </c>
      <c r="N326" s="16">
        <f t="shared" si="3538"/>
        <v>166.66666666666666</v>
      </c>
      <c r="O326" s="15">
        <f t="shared" si="3539"/>
        <v>83.333333333333329</v>
      </c>
      <c r="P326" s="7">
        <f t="shared" si="3836"/>
        <v>26567.545159582674</v>
      </c>
      <c r="Q326" s="15">
        <f t="shared" si="3505"/>
        <v>69633.617138549802</v>
      </c>
      <c r="R326" s="21">
        <f t="shared" si="3506"/>
        <v>62407.335563712768</v>
      </c>
      <c r="S326" s="4"/>
      <c r="T326" s="6">
        <f t="shared" si="3540"/>
        <v>10008.08333333333</v>
      </c>
      <c r="U326" s="10"/>
      <c r="V326" s="6">
        <f t="shared" si="3540"/>
        <v>10008.08333333333</v>
      </c>
      <c r="X326" s="6">
        <f t="shared" si="3540"/>
        <v>10008.08333333333</v>
      </c>
      <c r="Z326" s="6">
        <f t="shared" si="3541"/>
        <v>10008.08333333333</v>
      </c>
      <c r="AB326" s="6">
        <f t="shared" ref="AB326:AD326" si="4309">AB325+(365/12)</f>
        <v>10008.08333333333</v>
      </c>
      <c r="AD326" s="6">
        <f t="shared" si="4309"/>
        <v>10008.08333333333</v>
      </c>
      <c r="AF326" s="6">
        <f t="shared" ref="AF326:AH326" si="4310">AF325+(365/12)</f>
        <v>10008.08333333333</v>
      </c>
      <c r="AH326" s="6">
        <f t="shared" si="4310"/>
        <v>10008.08333333333</v>
      </c>
      <c r="AJ326" s="6">
        <f t="shared" ref="AJ326:AL326" si="4311">AJ325+(365/12)</f>
        <v>10008.08333333333</v>
      </c>
      <c r="AL326" s="6">
        <f t="shared" si="4311"/>
        <v>10008.08333333333</v>
      </c>
      <c r="AN326" s="6">
        <f t="shared" ref="AN326:AP326" si="4312">AN325+(365/12)</f>
        <v>10008.08333333333</v>
      </c>
      <c r="AP326" s="6">
        <f t="shared" si="4312"/>
        <v>10008.08333333333</v>
      </c>
      <c r="AR326" s="6">
        <f t="shared" ref="AR326:AT326" si="4313">AR325+(365/12)</f>
        <v>10008.08333333333</v>
      </c>
      <c r="AT326" s="6">
        <f t="shared" si="4313"/>
        <v>10008.08333333333</v>
      </c>
      <c r="AV326" s="6">
        <f t="shared" ref="AV326:AX326" si="4314">AV325+(365/12)</f>
        <v>10008.08333333333</v>
      </c>
      <c r="AX326" s="6">
        <f t="shared" si="4314"/>
        <v>10008.08333333333</v>
      </c>
      <c r="AZ326" s="6">
        <f t="shared" ref="AZ326:BB326" si="4315">AZ325+(365/12)</f>
        <v>10008.08333333333</v>
      </c>
      <c r="BB326" s="6">
        <f t="shared" si="4315"/>
        <v>10008.08333333333</v>
      </c>
      <c r="BD326" s="6">
        <f t="shared" ref="BD326:BF326" si="4316">BD325+(365/12)</f>
        <v>10008.08333333333</v>
      </c>
      <c r="BF326" s="6">
        <f t="shared" si="4316"/>
        <v>10008.08333333333</v>
      </c>
      <c r="BH326" s="6">
        <f t="shared" ref="BH326:BJ326" si="4317">BH325+(365/12)</f>
        <v>10008.08333333333</v>
      </c>
      <c r="BJ326" s="6">
        <f t="shared" si="4317"/>
        <v>10008.08333333333</v>
      </c>
      <c r="BL326" s="6">
        <f t="shared" ref="BL326:BN326" si="4318">BL325+(365/12)</f>
        <v>10008.08333333333</v>
      </c>
      <c r="BN326" s="6">
        <f t="shared" si="4318"/>
        <v>10008.08333333333</v>
      </c>
      <c r="BP326" s="6">
        <f t="shared" ref="BP326:BR326" si="4319">BP325+(365/12)</f>
        <v>10008.08333333333</v>
      </c>
      <c r="BR326" s="6">
        <f t="shared" si="4319"/>
        <v>10008.08333333333</v>
      </c>
      <c r="BT326" s="6">
        <f t="shared" ref="BT326:BV326" si="4320">BT325+(365/12)</f>
        <v>10008.08333333333</v>
      </c>
      <c r="BU326" s="11">
        <f t="shared" si="4232"/>
        <v>62407.335563712768</v>
      </c>
      <c r="BV326" s="6">
        <f t="shared" si="4320"/>
        <v>10008.08333333333</v>
      </c>
      <c r="BW326" s="11">
        <f t="shared" si="4233"/>
        <v>62407.335563712768</v>
      </c>
      <c r="BX326" s="6">
        <f t="shared" si="4284"/>
        <v>10008.08333333333</v>
      </c>
      <c r="BY326" s="11">
        <f t="shared" si="4234"/>
        <v>62407.335563712768</v>
      </c>
      <c r="BZ326" s="72">
        <f t="shared" si="4284"/>
        <v>10008.08333333333</v>
      </c>
      <c r="CA326" s="11">
        <f t="shared" si="4235"/>
        <v>62407.335563712768</v>
      </c>
      <c r="CB326" s="4"/>
    </row>
    <row r="327" spans="1:80">
      <c r="A327" s="1" t="str">
        <f t="shared" si="3682"/>
        <v/>
      </c>
      <c r="B327" s="1">
        <f t="shared" si="3519"/>
        <v>321</v>
      </c>
      <c r="C327" s="13">
        <f t="shared" si="3534"/>
        <v>0</v>
      </c>
      <c r="D327" s="2">
        <f t="shared" si="3535"/>
        <v>0</v>
      </c>
      <c r="E327" s="15">
        <f t="shared" ref="E327:E366" si="4321">C327*(((1+intrate)^(1/12))-1)</f>
        <v>0</v>
      </c>
      <c r="F327" s="15">
        <f t="shared" si="3834"/>
        <v>0</v>
      </c>
      <c r="G327" s="21">
        <f t="shared" si="3835"/>
        <v>0</v>
      </c>
      <c r="H327" s="23">
        <f t="shared" ref="H327:H366" si="4322">IF(B327&gt;=startmon,IF(B327&lt;=endmon,IF(B327=startmon,1,IF(H326&lt;&gt;"",H326+1,0)),0),0)</f>
        <v>321</v>
      </c>
      <c r="I327" s="19">
        <f t="shared" ref="I327:I366" si="4323">IF(B327&gt;=startmon,IF(B327&lt;=endmon,IF(B327=startmon,rent,IF(INT(H326/12)-(H326/12)=0,I326*(1+rentinc),I326)),0),0)</f>
        <v>88891.817198608915</v>
      </c>
      <c r="J327" s="22">
        <f t="shared" si="3520"/>
        <v>88891.817198608915</v>
      </c>
      <c r="K327" s="21">
        <f t="shared" si="3521"/>
        <v>6476.2815748370322</v>
      </c>
      <c r="L327" s="15">
        <f t="shared" si="3536"/>
        <v>416.66666666666669</v>
      </c>
      <c r="M327" s="15">
        <f t="shared" si="3537"/>
        <v>83.333333333333329</v>
      </c>
      <c r="N327" s="16">
        <f t="shared" si="3538"/>
        <v>166.66666666666666</v>
      </c>
      <c r="O327" s="15">
        <f t="shared" si="3539"/>
        <v>83.333333333333329</v>
      </c>
      <c r="P327" s="7">
        <f t="shared" si="3836"/>
        <v>26567.545159582674</v>
      </c>
      <c r="Q327" s="15">
        <f t="shared" ref="Q327:Q366" si="4324">IF(I327=0,-(I327-(I327-P327)*IF(tax=10%,10.3%,IF(tax=20%,20.6%,IF(tax=30%,30.9%)))),(I327-(I327-P327)*IF(tax=10%,10.3%,IF(tax=20%,20.6%,IF(tax=30%,30.9%)))))</f>
        <v>69633.617138549802</v>
      </c>
      <c r="R327" s="21">
        <f t="shared" ref="R327:R366" si="4325">-(D327-G327*IF(tax=10%,10.3%,IF(tax=20%,20.6%,IF(tax=30%,30.9%)))-IF(I327=0,0,(I327-(I327-P327)*IF(tax=10%,10.3%,IF(tax=20%,20.6%,IF(tax=30%,30.9%)))))+K327+L327+M327+N327+O327)</f>
        <v>62407.335563712768</v>
      </c>
      <c r="S327" s="4"/>
      <c r="T327" s="6">
        <f t="shared" si="3540"/>
        <v>10038.499999999996</v>
      </c>
      <c r="U327" s="10"/>
      <c r="V327" s="6">
        <f t="shared" si="3540"/>
        <v>10038.499999999996</v>
      </c>
      <c r="X327" s="6">
        <f t="shared" si="3540"/>
        <v>10038.499999999996</v>
      </c>
      <c r="Z327" s="6">
        <f t="shared" si="3541"/>
        <v>10038.499999999996</v>
      </c>
      <c r="AB327" s="6">
        <f t="shared" ref="AB327:AD327" si="4326">AB326+(365/12)</f>
        <v>10038.499999999996</v>
      </c>
      <c r="AD327" s="6">
        <f t="shared" si="4326"/>
        <v>10038.499999999996</v>
      </c>
      <c r="AF327" s="6">
        <f t="shared" ref="AF327:AH327" si="4327">AF326+(365/12)</f>
        <v>10038.499999999996</v>
      </c>
      <c r="AH327" s="6">
        <f t="shared" si="4327"/>
        <v>10038.499999999996</v>
      </c>
      <c r="AJ327" s="6">
        <f t="shared" ref="AJ327:AL327" si="4328">AJ326+(365/12)</f>
        <v>10038.499999999996</v>
      </c>
      <c r="AL327" s="6">
        <f t="shared" si="4328"/>
        <v>10038.499999999996</v>
      </c>
      <c r="AN327" s="6">
        <f t="shared" ref="AN327:AP327" si="4329">AN326+(365/12)</f>
        <v>10038.499999999996</v>
      </c>
      <c r="AP327" s="6">
        <f t="shared" si="4329"/>
        <v>10038.499999999996</v>
      </c>
      <c r="AR327" s="6">
        <f t="shared" ref="AR327:AT327" si="4330">AR326+(365/12)</f>
        <v>10038.499999999996</v>
      </c>
      <c r="AT327" s="6">
        <f t="shared" si="4330"/>
        <v>10038.499999999996</v>
      </c>
      <c r="AV327" s="6">
        <f t="shared" ref="AV327:AX327" si="4331">AV326+(365/12)</f>
        <v>10038.499999999996</v>
      </c>
      <c r="AX327" s="6">
        <f t="shared" si="4331"/>
        <v>10038.499999999996</v>
      </c>
      <c r="AZ327" s="6">
        <f t="shared" ref="AZ327:BB327" si="4332">AZ326+(365/12)</f>
        <v>10038.499999999996</v>
      </c>
      <c r="BB327" s="6">
        <f t="shared" si="4332"/>
        <v>10038.499999999996</v>
      </c>
      <c r="BD327" s="6">
        <f t="shared" ref="BD327:BF327" si="4333">BD326+(365/12)</f>
        <v>10038.499999999996</v>
      </c>
      <c r="BF327" s="6">
        <f t="shared" si="4333"/>
        <v>10038.499999999996</v>
      </c>
      <c r="BH327" s="6">
        <f t="shared" ref="BH327:BJ327" si="4334">BH326+(365/12)</f>
        <v>10038.499999999996</v>
      </c>
      <c r="BJ327" s="6">
        <f t="shared" si="4334"/>
        <v>10038.499999999996</v>
      </c>
      <c r="BL327" s="6">
        <f t="shared" ref="BL327:BN327" si="4335">BL326+(365/12)</f>
        <v>10038.499999999996</v>
      </c>
      <c r="BN327" s="6">
        <f t="shared" si="4335"/>
        <v>10038.499999999996</v>
      </c>
      <c r="BP327" s="6">
        <f t="shared" ref="BP327:BR327" si="4336">BP326+(365/12)</f>
        <v>10038.499999999996</v>
      </c>
      <c r="BR327" s="6">
        <f t="shared" si="4336"/>
        <v>10038.499999999996</v>
      </c>
      <c r="BT327" s="6">
        <f t="shared" ref="BT327:BV327" si="4337">BT326+(365/12)</f>
        <v>10038.499999999996</v>
      </c>
      <c r="BU327" s="11">
        <f t="shared" si="4232"/>
        <v>62407.335563712768</v>
      </c>
      <c r="BV327" s="6">
        <f t="shared" si="4337"/>
        <v>10038.499999999996</v>
      </c>
      <c r="BW327" s="11">
        <f t="shared" si="4233"/>
        <v>62407.335563712768</v>
      </c>
      <c r="BX327" s="6">
        <f t="shared" si="4284"/>
        <v>10038.499999999996</v>
      </c>
      <c r="BY327" s="11">
        <f t="shared" si="4234"/>
        <v>62407.335563712768</v>
      </c>
      <c r="BZ327" s="72">
        <f t="shared" si="4284"/>
        <v>10038.499999999996</v>
      </c>
      <c r="CA327" s="11">
        <f t="shared" si="4235"/>
        <v>62407.335563712768</v>
      </c>
      <c r="CB327" s="4"/>
    </row>
    <row r="328" spans="1:80">
      <c r="A328" s="1" t="str">
        <f t="shared" si="3682"/>
        <v/>
      </c>
      <c r="B328" s="1">
        <f t="shared" ref="B328:B366" si="4338">B327+1</f>
        <v>322</v>
      </c>
      <c r="C328" s="13">
        <f t="shared" si="3534"/>
        <v>0</v>
      </c>
      <c r="D328" s="2">
        <f t="shared" si="3535"/>
        <v>0</v>
      </c>
      <c r="E328" s="15">
        <f t="shared" si="4321"/>
        <v>0</v>
      </c>
      <c r="F328" s="15">
        <f t="shared" si="3834"/>
        <v>0</v>
      </c>
      <c r="G328" s="21">
        <f t="shared" si="3835"/>
        <v>0</v>
      </c>
      <c r="H328" s="23">
        <f t="shared" si="4322"/>
        <v>322</v>
      </c>
      <c r="I328" s="19">
        <f t="shared" si="4323"/>
        <v>88891.817198608915</v>
      </c>
      <c r="J328" s="22">
        <f t="shared" ref="J328:J366" si="4339">IF(A328&lt;&gt;"",J327*(1+rentinc),J327)</f>
        <v>88891.817198608915</v>
      </c>
      <c r="K328" s="21">
        <f t="shared" ref="K328:K366" si="4340">IF(A328&lt;&gt;"",K327*(1+socinc),K327)</f>
        <v>6476.2815748370322</v>
      </c>
      <c r="L328" s="15">
        <f t="shared" si="3536"/>
        <v>416.66666666666669</v>
      </c>
      <c r="M328" s="15">
        <f t="shared" si="3537"/>
        <v>83.333333333333329</v>
      </c>
      <c r="N328" s="16">
        <f t="shared" si="3538"/>
        <v>166.66666666666666</v>
      </c>
      <c r="O328" s="15">
        <f t="shared" si="3539"/>
        <v>83.333333333333329</v>
      </c>
      <c r="P328" s="7">
        <f t="shared" si="3836"/>
        <v>26567.545159582674</v>
      </c>
      <c r="Q328" s="15">
        <f t="shared" si="4324"/>
        <v>69633.617138549802</v>
      </c>
      <c r="R328" s="21">
        <f t="shared" si="4325"/>
        <v>62407.335563712768</v>
      </c>
      <c r="S328" s="4"/>
      <c r="T328" s="6">
        <f t="shared" si="3540"/>
        <v>10068.916666666662</v>
      </c>
      <c r="U328" s="10"/>
      <c r="V328" s="6">
        <f t="shared" si="3540"/>
        <v>10068.916666666662</v>
      </c>
      <c r="X328" s="6">
        <f t="shared" si="3540"/>
        <v>10068.916666666662</v>
      </c>
      <c r="Z328" s="6">
        <f t="shared" si="3541"/>
        <v>10068.916666666662</v>
      </c>
      <c r="AB328" s="6">
        <f t="shared" ref="AB328:AD328" si="4341">AB327+(365/12)</f>
        <v>10068.916666666662</v>
      </c>
      <c r="AD328" s="6">
        <f t="shared" si="4341"/>
        <v>10068.916666666662</v>
      </c>
      <c r="AF328" s="6">
        <f t="shared" ref="AF328:AH328" si="4342">AF327+(365/12)</f>
        <v>10068.916666666662</v>
      </c>
      <c r="AH328" s="6">
        <f t="shared" si="4342"/>
        <v>10068.916666666662</v>
      </c>
      <c r="AJ328" s="6">
        <f t="shared" ref="AJ328:AL328" si="4343">AJ327+(365/12)</f>
        <v>10068.916666666662</v>
      </c>
      <c r="AL328" s="6">
        <f t="shared" si="4343"/>
        <v>10068.916666666662</v>
      </c>
      <c r="AN328" s="6">
        <f t="shared" ref="AN328:AP328" si="4344">AN327+(365/12)</f>
        <v>10068.916666666662</v>
      </c>
      <c r="AP328" s="6">
        <f t="shared" si="4344"/>
        <v>10068.916666666662</v>
      </c>
      <c r="AR328" s="6">
        <f t="shared" ref="AR328:AT328" si="4345">AR327+(365/12)</f>
        <v>10068.916666666662</v>
      </c>
      <c r="AT328" s="6">
        <f t="shared" si="4345"/>
        <v>10068.916666666662</v>
      </c>
      <c r="AV328" s="6">
        <f t="shared" ref="AV328:AX328" si="4346">AV327+(365/12)</f>
        <v>10068.916666666662</v>
      </c>
      <c r="AX328" s="6">
        <f t="shared" si="4346"/>
        <v>10068.916666666662</v>
      </c>
      <c r="AZ328" s="6">
        <f t="shared" ref="AZ328:BB328" si="4347">AZ327+(365/12)</f>
        <v>10068.916666666662</v>
      </c>
      <c r="BB328" s="6">
        <f t="shared" si="4347"/>
        <v>10068.916666666662</v>
      </c>
      <c r="BD328" s="6">
        <f t="shared" ref="BD328:BF328" si="4348">BD327+(365/12)</f>
        <v>10068.916666666662</v>
      </c>
      <c r="BF328" s="6">
        <f t="shared" si="4348"/>
        <v>10068.916666666662</v>
      </c>
      <c r="BH328" s="6">
        <f t="shared" ref="BH328:BJ328" si="4349">BH327+(365/12)</f>
        <v>10068.916666666662</v>
      </c>
      <c r="BJ328" s="6">
        <f t="shared" si="4349"/>
        <v>10068.916666666662</v>
      </c>
      <c r="BL328" s="6">
        <f t="shared" ref="BL328:BN328" si="4350">BL327+(365/12)</f>
        <v>10068.916666666662</v>
      </c>
      <c r="BN328" s="6">
        <f t="shared" si="4350"/>
        <v>10068.916666666662</v>
      </c>
      <c r="BP328" s="6">
        <f t="shared" ref="BP328:BR328" si="4351">BP327+(365/12)</f>
        <v>10068.916666666662</v>
      </c>
      <c r="BR328" s="6">
        <f t="shared" si="4351"/>
        <v>10068.916666666662</v>
      </c>
      <c r="BT328" s="6">
        <f t="shared" ref="BT328:BV328" si="4352">BT327+(365/12)</f>
        <v>10068.916666666662</v>
      </c>
      <c r="BU328" s="11">
        <f t="shared" si="4232"/>
        <v>62407.335563712768</v>
      </c>
      <c r="BV328" s="6">
        <f t="shared" si="4352"/>
        <v>10068.916666666662</v>
      </c>
      <c r="BW328" s="11">
        <f t="shared" si="4233"/>
        <v>62407.335563712768</v>
      </c>
      <c r="BX328" s="6">
        <f t="shared" si="4284"/>
        <v>10068.916666666662</v>
      </c>
      <c r="BY328" s="11">
        <f t="shared" si="4234"/>
        <v>62407.335563712768</v>
      </c>
      <c r="BZ328" s="72">
        <f t="shared" si="4284"/>
        <v>10068.916666666662</v>
      </c>
      <c r="CA328" s="11">
        <f t="shared" si="4235"/>
        <v>62407.335563712768</v>
      </c>
      <c r="CB328" s="4"/>
    </row>
    <row r="329" spans="1:80">
      <c r="A329" s="1" t="str">
        <f t="shared" si="3682"/>
        <v/>
      </c>
      <c r="B329" s="1">
        <f t="shared" si="4338"/>
        <v>323</v>
      </c>
      <c r="C329" s="13">
        <f t="shared" ref="C329:C366" si="4353">IF(C328&lt;0.0001,0,C328-F328)</f>
        <v>0</v>
      </c>
      <c r="D329" s="2">
        <f t="shared" ref="D329:D366" si="4354">IF(C329&lt;0.0001,0,D328)</f>
        <v>0</v>
      </c>
      <c r="E329" s="15">
        <f t="shared" si="4321"/>
        <v>0</v>
      </c>
      <c r="F329" s="15">
        <f t="shared" si="3834"/>
        <v>0</v>
      </c>
      <c r="G329" s="21">
        <f t="shared" si="3835"/>
        <v>0</v>
      </c>
      <c r="H329" s="23">
        <f t="shared" si="4322"/>
        <v>323</v>
      </c>
      <c r="I329" s="19">
        <f t="shared" si="4323"/>
        <v>88891.817198608915</v>
      </c>
      <c r="J329" s="22">
        <f t="shared" si="4339"/>
        <v>88891.817198608915</v>
      </c>
      <c r="K329" s="21">
        <f t="shared" si="4340"/>
        <v>6476.2815748370322</v>
      </c>
      <c r="L329" s="15">
        <f t="shared" ref="L329:L366" si="4355">L328</f>
        <v>416.66666666666669</v>
      </c>
      <c r="M329" s="15">
        <f t="shared" ref="M329:M366" si="4356">M328</f>
        <v>83.333333333333329</v>
      </c>
      <c r="N329" s="16">
        <f t="shared" ref="N329:N366" si="4357">N328</f>
        <v>166.66666666666666</v>
      </c>
      <c r="O329" s="15">
        <f t="shared" ref="O329:O366" si="4358">O328</f>
        <v>83.333333333333329</v>
      </c>
      <c r="P329" s="7">
        <f t="shared" si="3836"/>
        <v>26567.545159582674</v>
      </c>
      <c r="Q329" s="15">
        <f t="shared" si="4324"/>
        <v>69633.617138549802</v>
      </c>
      <c r="R329" s="21">
        <f t="shared" si="4325"/>
        <v>62407.335563712768</v>
      </c>
      <c r="S329" s="4"/>
      <c r="T329" s="6">
        <f t="shared" ref="T329:Z366" si="4359">T328+(365/12)</f>
        <v>10099.333333333328</v>
      </c>
      <c r="U329" s="10"/>
      <c r="V329" s="6">
        <f t="shared" si="4359"/>
        <v>10099.333333333328</v>
      </c>
      <c r="X329" s="6">
        <f t="shared" si="4359"/>
        <v>10099.333333333328</v>
      </c>
      <c r="Z329" s="6">
        <f t="shared" si="4359"/>
        <v>10099.333333333328</v>
      </c>
      <c r="AB329" s="6">
        <f t="shared" ref="AB329:AD329" si="4360">AB328+(365/12)</f>
        <v>10099.333333333328</v>
      </c>
      <c r="AD329" s="6">
        <f t="shared" si="4360"/>
        <v>10099.333333333328</v>
      </c>
      <c r="AF329" s="6">
        <f t="shared" ref="AF329:AH329" si="4361">AF328+(365/12)</f>
        <v>10099.333333333328</v>
      </c>
      <c r="AH329" s="6">
        <f t="shared" si="4361"/>
        <v>10099.333333333328</v>
      </c>
      <c r="AJ329" s="6">
        <f t="shared" ref="AJ329:AL329" si="4362">AJ328+(365/12)</f>
        <v>10099.333333333328</v>
      </c>
      <c r="AL329" s="6">
        <f t="shared" si="4362"/>
        <v>10099.333333333328</v>
      </c>
      <c r="AN329" s="6">
        <f t="shared" ref="AN329:AP329" si="4363">AN328+(365/12)</f>
        <v>10099.333333333328</v>
      </c>
      <c r="AP329" s="6">
        <f t="shared" si="4363"/>
        <v>10099.333333333328</v>
      </c>
      <c r="AR329" s="6">
        <f t="shared" ref="AR329:AT329" si="4364">AR328+(365/12)</f>
        <v>10099.333333333328</v>
      </c>
      <c r="AT329" s="6">
        <f t="shared" si="4364"/>
        <v>10099.333333333328</v>
      </c>
      <c r="AV329" s="6">
        <f t="shared" ref="AV329:AX329" si="4365">AV328+(365/12)</f>
        <v>10099.333333333328</v>
      </c>
      <c r="AX329" s="6">
        <f t="shared" si="4365"/>
        <v>10099.333333333328</v>
      </c>
      <c r="AZ329" s="6">
        <f t="shared" ref="AZ329:BB329" si="4366">AZ328+(365/12)</f>
        <v>10099.333333333328</v>
      </c>
      <c r="BB329" s="6">
        <f t="shared" si="4366"/>
        <v>10099.333333333328</v>
      </c>
      <c r="BD329" s="6">
        <f t="shared" ref="BD329:BF329" si="4367">BD328+(365/12)</f>
        <v>10099.333333333328</v>
      </c>
      <c r="BF329" s="6">
        <f t="shared" si="4367"/>
        <v>10099.333333333328</v>
      </c>
      <c r="BH329" s="6">
        <f t="shared" ref="BH329:BJ329" si="4368">BH328+(365/12)</f>
        <v>10099.333333333328</v>
      </c>
      <c r="BJ329" s="6">
        <f t="shared" si="4368"/>
        <v>10099.333333333328</v>
      </c>
      <c r="BL329" s="6">
        <f t="shared" ref="BL329:BN329" si="4369">BL328+(365/12)</f>
        <v>10099.333333333328</v>
      </c>
      <c r="BN329" s="6">
        <f t="shared" si="4369"/>
        <v>10099.333333333328</v>
      </c>
      <c r="BP329" s="6">
        <f t="shared" ref="BP329:BR329" si="4370">BP328+(365/12)</f>
        <v>10099.333333333328</v>
      </c>
      <c r="BR329" s="6">
        <f t="shared" si="4370"/>
        <v>10099.333333333328</v>
      </c>
      <c r="BT329" s="6">
        <f t="shared" ref="BT329:BV329" si="4371">BT328+(365/12)</f>
        <v>10099.333333333328</v>
      </c>
      <c r="BU329" s="11">
        <f t="shared" si="4232"/>
        <v>62407.335563712768</v>
      </c>
      <c r="BV329" s="6">
        <f t="shared" si="4371"/>
        <v>10099.333333333328</v>
      </c>
      <c r="BW329" s="11">
        <f t="shared" si="4233"/>
        <v>62407.335563712768</v>
      </c>
      <c r="BX329" s="6">
        <f t="shared" si="4284"/>
        <v>10099.333333333328</v>
      </c>
      <c r="BY329" s="11">
        <f t="shared" si="4234"/>
        <v>62407.335563712768</v>
      </c>
      <c r="BZ329" s="72">
        <f t="shared" si="4284"/>
        <v>10099.333333333328</v>
      </c>
      <c r="CA329" s="11">
        <f t="shared" si="4235"/>
        <v>62407.335563712768</v>
      </c>
      <c r="CB329" s="4"/>
    </row>
    <row r="330" spans="1:80">
      <c r="A330" s="1" t="str">
        <f t="shared" si="3682"/>
        <v/>
      </c>
      <c r="B330" s="1">
        <f t="shared" si="4338"/>
        <v>324</v>
      </c>
      <c r="C330" s="13">
        <f t="shared" si="4353"/>
        <v>0</v>
      </c>
      <c r="D330" s="2">
        <f t="shared" si="4354"/>
        <v>0</v>
      </c>
      <c r="E330" s="15">
        <f t="shared" si="4321"/>
        <v>0</v>
      </c>
      <c r="F330" s="15">
        <f t="shared" si="3834"/>
        <v>0</v>
      </c>
      <c r="G330" s="21">
        <f t="shared" si="3835"/>
        <v>0</v>
      </c>
      <c r="H330" s="23">
        <f t="shared" si="4322"/>
        <v>324</v>
      </c>
      <c r="I330" s="19">
        <f t="shared" si="4323"/>
        <v>88891.817198608915</v>
      </c>
      <c r="J330" s="22">
        <f t="shared" si="4339"/>
        <v>88891.817198608915</v>
      </c>
      <c r="K330" s="21">
        <f t="shared" si="4340"/>
        <v>6476.2815748370322</v>
      </c>
      <c r="L330" s="15">
        <f t="shared" si="4355"/>
        <v>416.66666666666669</v>
      </c>
      <c r="M330" s="15">
        <f t="shared" si="4356"/>
        <v>83.333333333333329</v>
      </c>
      <c r="N330" s="16">
        <f t="shared" si="4357"/>
        <v>166.66666666666666</v>
      </c>
      <c r="O330" s="15">
        <f t="shared" si="4358"/>
        <v>83.333333333333329</v>
      </c>
      <c r="P330" s="7">
        <f t="shared" si="3836"/>
        <v>26567.545159582674</v>
      </c>
      <c r="Q330" s="15">
        <f t="shared" si="4324"/>
        <v>69633.617138549802</v>
      </c>
      <c r="R330" s="21">
        <f t="shared" si="4325"/>
        <v>62407.335563712768</v>
      </c>
      <c r="S330" s="4"/>
      <c r="T330" s="6">
        <f t="shared" si="4359"/>
        <v>10129.749999999995</v>
      </c>
      <c r="U330" s="10"/>
      <c r="V330" s="6">
        <f t="shared" si="4359"/>
        <v>10129.749999999995</v>
      </c>
      <c r="X330" s="6">
        <f t="shared" si="4359"/>
        <v>10129.749999999995</v>
      </c>
      <c r="Z330" s="6">
        <f t="shared" si="4359"/>
        <v>10129.749999999995</v>
      </c>
      <c r="AB330" s="6">
        <f t="shared" ref="AB330:AD330" si="4372">AB329+(365/12)</f>
        <v>10129.749999999995</v>
      </c>
      <c r="AD330" s="6">
        <f t="shared" si="4372"/>
        <v>10129.749999999995</v>
      </c>
      <c r="AF330" s="6">
        <f t="shared" ref="AF330:AH330" si="4373">AF329+(365/12)</f>
        <v>10129.749999999995</v>
      </c>
      <c r="AH330" s="6">
        <f t="shared" si="4373"/>
        <v>10129.749999999995</v>
      </c>
      <c r="AJ330" s="6">
        <f t="shared" ref="AJ330:AL330" si="4374">AJ329+(365/12)</f>
        <v>10129.749999999995</v>
      </c>
      <c r="AL330" s="6">
        <f t="shared" si="4374"/>
        <v>10129.749999999995</v>
      </c>
      <c r="AN330" s="6">
        <f t="shared" ref="AN330:AP330" si="4375">AN329+(365/12)</f>
        <v>10129.749999999995</v>
      </c>
      <c r="AP330" s="6">
        <f t="shared" si="4375"/>
        <v>10129.749999999995</v>
      </c>
      <c r="AR330" s="6">
        <f t="shared" ref="AR330:AT330" si="4376">AR329+(365/12)</f>
        <v>10129.749999999995</v>
      </c>
      <c r="AT330" s="6">
        <f t="shared" si="4376"/>
        <v>10129.749999999995</v>
      </c>
      <c r="AV330" s="6">
        <f t="shared" ref="AV330:AX330" si="4377">AV329+(365/12)</f>
        <v>10129.749999999995</v>
      </c>
      <c r="AX330" s="6">
        <f t="shared" si="4377"/>
        <v>10129.749999999995</v>
      </c>
      <c r="AZ330" s="6">
        <f t="shared" ref="AZ330:BB330" si="4378">AZ329+(365/12)</f>
        <v>10129.749999999995</v>
      </c>
      <c r="BB330" s="6">
        <f t="shared" si="4378"/>
        <v>10129.749999999995</v>
      </c>
      <c r="BD330" s="6">
        <f t="shared" ref="BD330:BF330" si="4379">BD329+(365/12)</f>
        <v>10129.749999999995</v>
      </c>
      <c r="BF330" s="6">
        <f t="shared" si="4379"/>
        <v>10129.749999999995</v>
      </c>
      <c r="BH330" s="6">
        <f t="shared" ref="BH330:BJ330" si="4380">BH329+(365/12)</f>
        <v>10129.749999999995</v>
      </c>
      <c r="BJ330" s="6">
        <f t="shared" si="4380"/>
        <v>10129.749999999995</v>
      </c>
      <c r="BL330" s="6">
        <f t="shared" ref="BL330:BN330" si="4381">BL329+(365/12)</f>
        <v>10129.749999999995</v>
      </c>
      <c r="BN330" s="6">
        <f t="shared" si="4381"/>
        <v>10129.749999999995</v>
      </c>
      <c r="BP330" s="6">
        <f t="shared" ref="BP330:BR330" si="4382">BP329+(365/12)</f>
        <v>10129.749999999995</v>
      </c>
      <c r="BR330" s="6">
        <f t="shared" si="4382"/>
        <v>10129.749999999995</v>
      </c>
      <c r="BT330" s="6">
        <f t="shared" ref="BT330:BV330" si="4383">BT329+(365/12)</f>
        <v>10129.749999999995</v>
      </c>
      <c r="BU330" s="11">
        <f t="shared" si="4232"/>
        <v>62407.335563712768</v>
      </c>
      <c r="BV330" s="6">
        <f t="shared" si="4383"/>
        <v>10129.749999999995</v>
      </c>
      <c r="BW330" s="11">
        <f t="shared" si="4233"/>
        <v>62407.335563712768</v>
      </c>
      <c r="BX330" s="6">
        <f t="shared" si="4284"/>
        <v>10129.749999999995</v>
      </c>
      <c r="BY330" s="11">
        <f t="shared" si="4234"/>
        <v>62407.335563712768</v>
      </c>
      <c r="BZ330" s="72">
        <f t="shared" si="4284"/>
        <v>10129.749999999995</v>
      </c>
      <c r="CA330" s="11">
        <f t="shared" si="4235"/>
        <v>62407.335563712768</v>
      </c>
      <c r="CB330" s="4"/>
    </row>
    <row r="331" spans="1:80">
      <c r="A331" s="18">
        <f t="shared" si="3682"/>
        <v>28</v>
      </c>
      <c r="B331" s="18">
        <f t="shared" si="4338"/>
        <v>325</v>
      </c>
      <c r="C331" s="19">
        <f t="shared" si="4353"/>
        <v>0</v>
      </c>
      <c r="D331" s="22">
        <f t="shared" si="4354"/>
        <v>0</v>
      </c>
      <c r="E331" s="22">
        <f t="shared" si="4321"/>
        <v>0</v>
      </c>
      <c r="F331" s="22">
        <f t="shared" si="3834"/>
        <v>0</v>
      </c>
      <c r="G331" s="23">
        <f t="shared" si="3835"/>
        <v>0</v>
      </c>
      <c r="H331" s="23">
        <f t="shared" si="4322"/>
        <v>325</v>
      </c>
      <c r="I331" s="19">
        <f t="shared" si="4323"/>
        <v>93336.408058539368</v>
      </c>
      <c r="J331" s="22">
        <f t="shared" si="4339"/>
        <v>93336.408058539368</v>
      </c>
      <c r="K331" s="23">
        <f t="shared" si="4340"/>
        <v>6541.0443905854027</v>
      </c>
      <c r="L331" s="22">
        <f t="shared" si="4355"/>
        <v>416.66666666666669</v>
      </c>
      <c r="M331" s="22">
        <f t="shared" si="4356"/>
        <v>83.333333333333329</v>
      </c>
      <c r="N331" s="19">
        <f t="shared" si="4357"/>
        <v>166.66666666666666</v>
      </c>
      <c r="O331" s="22">
        <f t="shared" si="4358"/>
        <v>83.333333333333329</v>
      </c>
      <c r="P331" s="18">
        <f t="shared" si="3836"/>
        <v>27900.922417561811</v>
      </c>
      <c r="Q331" s="22">
        <f t="shared" si="4324"/>
        <v>73116.842995477302</v>
      </c>
      <c r="R331" s="23">
        <f t="shared" si="4325"/>
        <v>65825.798604891897</v>
      </c>
      <c r="S331" s="4"/>
      <c r="T331" s="6">
        <f t="shared" si="4359"/>
        <v>10160.166666666661</v>
      </c>
      <c r="U331" s="20"/>
      <c r="V331" s="6">
        <f t="shared" si="4359"/>
        <v>10160.166666666661</v>
      </c>
      <c r="W331" s="20"/>
      <c r="X331" s="6">
        <f t="shared" si="4359"/>
        <v>10160.166666666661</v>
      </c>
      <c r="Y331" s="20"/>
      <c r="Z331" s="6">
        <f t="shared" si="4359"/>
        <v>10160.166666666661</v>
      </c>
      <c r="AA331" s="20"/>
      <c r="AB331" s="6">
        <f t="shared" ref="AB331:AD331" si="4384">AB330+(365/12)</f>
        <v>10160.166666666661</v>
      </c>
      <c r="AC331" s="20"/>
      <c r="AD331" s="6">
        <f t="shared" si="4384"/>
        <v>10160.166666666661</v>
      </c>
      <c r="AE331" s="20"/>
      <c r="AF331" s="6">
        <f t="shared" ref="AF331:AH331" si="4385">AF330+(365/12)</f>
        <v>10160.166666666661</v>
      </c>
      <c r="AG331" s="20"/>
      <c r="AH331" s="6">
        <f t="shared" si="4385"/>
        <v>10160.166666666661</v>
      </c>
      <c r="AI331" s="20"/>
      <c r="AJ331" s="6">
        <f t="shared" ref="AJ331:AL331" si="4386">AJ330+(365/12)</f>
        <v>10160.166666666661</v>
      </c>
      <c r="AK331" s="20"/>
      <c r="AL331" s="6">
        <f t="shared" si="4386"/>
        <v>10160.166666666661</v>
      </c>
      <c r="AM331" s="20"/>
      <c r="AN331" s="6">
        <f t="shared" ref="AN331:AP331" si="4387">AN330+(365/12)</f>
        <v>10160.166666666661</v>
      </c>
      <c r="AO331" s="20"/>
      <c r="AP331" s="6">
        <f t="shared" si="4387"/>
        <v>10160.166666666661</v>
      </c>
      <c r="AQ331" s="20"/>
      <c r="AR331" s="6">
        <f t="shared" ref="AR331:AT331" si="4388">AR330+(365/12)</f>
        <v>10160.166666666661</v>
      </c>
      <c r="AS331" s="20"/>
      <c r="AT331" s="6">
        <f t="shared" si="4388"/>
        <v>10160.166666666661</v>
      </c>
      <c r="AU331" s="20"/>
      <c r="AV331" s="6">
        <f t="shared" ref="AV331:AX331" si="4389">AV330+(365/12)</f>
        <v>10160.166666666661</v>
      </c>
      <c r="AW331" s="20"/>
      <c r="AX331" s="6">
        <f t="shared" si="4389"/>
        <v>10160.166666666661</v>
      </c>
      <c r="AY331" s="20"/>
      <c r="AZ331" s="6">
        <f t="shared" ref="AZ331:BB331" si="4390">AZ330+(365/12)</f>
        <v>10160.166666666661</v>
      </c>
      <c r="BA331" s="20"/>
      <c r="BB331" s="6">
        <f t="shared" si="4390"/>
        <v>10160.166666666661</v>
      </c>
      <c r="BC331" s="20"/>
      <c r="BD331" s="6">
        <f t="shared" ref="BD331:BF331" si="4391">BD330+(365/12)</f>
        <v>10160.166666666661</v>
      </c>
      <c r="BE331" s="20"/>
      <c r="BF331" s="6">
        <f t="shared" si="4391"/>
        <v>10160.166666666661</v>
      </c>
      <c r="BG331" s="20"/>
      <c r="BH331" s="6">
        <f t="shared" ref="BH331:BJ331" si="4392">BH330+(365/12)</f>
        <v>10160.166666666661</v>
      </c>
      <c r="BI331" s="20"/>
      <c r="BJ331" s="6">
        <f t="shared" si="4392"/>
        <v>10160.166666666661</v>
      </c>
      <c r="BK331" s="20"/>
      <c r="BL331" s="6">
        <f t="shared" ref="BL331:BN331" si="4393">BL330+(365/12)</f>
        <v>10160.166666666661</v>
      </c>
      <c r="BM331" s="20"/>
      <c r="BN331" s="6">
        <f t="shared" si="4393"/>
        <v>10160.166666666661</v>
      </c>
      <c r="BO331" s="20"/>
      <c r="BP331" s="6">
        <f t="shared" ref="BP331:BR331" si="4394">BP330+(365/12)</f>
        <v>10160.166666666661</v>
      </c>
      <c r="BQ331" s="20"/>
      <c r="BR331" s="6">
        <f t="shared" si="4394"/>
        <v>10160.166666666661</v>
      </c>
      <c r="BS331" s="20"/>
      <c r="BT331" s="6">
        <f t="shared" ref="BT331:BV331" si="4395">BT330+(365/12)</f>
        <v>10160.166666666661</v>
      </c>
      <c r="BU331" s="20">
        <f>value*(1+appr)^(A331-1)-C331-IF((A331-1)&lt;=penaltyy,sqft*pamt,0)</f>
        <v>65549970.95749978</v>
      </c>
      <c r="BV331" s="6">
        <f t="shared" si="4395"/>
        <v>10160.166666666661</v>
      </c>
      <c r="BW331" s="20">
        <f t="shared" ref="BW331:BW342" si="4396">R331</f>
        <v>65825.798604891897</v>
      </c>
      <c r="BX331" s="6">
        <f t="shared" si="4284"/>
        <v>10160.166666666661</v>
      </c>
      <c r="BY331" s="20">
        <f t="shared" ref="BY331:BY342" si="4397">R331</f>
        <v>65825.798604891897</v>
      </c>
      <c r="BZ331" s="72">
        <f t="shared" si="4284"/>
        <v>10160.166666666661</v>
      </c>
      <c r="CA331" s="20">
        <f t="shared" ref="CA331:CA342" si="4398">R331</f>
        <v>65825.798604891897</v>
      </c>
      <c r="CB331" s="4"/>
    </row>
    <row r="332" spans="1:80">
      <c r="A332" s="1" t="str">
        <f t="shared" si="3682"/>
        <v/>
      </c>
      <c r="B332" s="1">
        <f t="shared" si="4338"/>
        <v>326</v>
      </c>
      <c r="C332" s="13">
        <f t="shared" si="4353"/>
        <v>0</v>
      </c>
      <c r="D332" s="2">
        <f t="shared" si="4354"/>
        <v>0</v>
      </c>
      <c r="E332" s="15">
        <f t="shared" si="4321"/>
        <v>0</v>
      </c>
      <c r="F332" s="15">
        <f t="shared" si="3834"/>
        <v>0</v>
      </c>
      <c r="G332" s="21">
        <f t="shared" si="3835"/>
        <v>0</v>
      </c>
      <c r="H332" s="23">
        <f t="shared" si="4322"/>
        <v>326</v>
      </c>
      <c r="I332" s="19">
        <f t="shared" si="4323"/>
        <v>93336.408058539368</v>
      </c>
      <c r="J332" s="22">
        <f t="shared" si="4339"/>
        <v>93336.408058539368</v>
      </c>
      <c r="K332" s="21">
        <f t="shared" si="4340"/>
        <v>6541.0443905854027</v>
      </c>
      <c r="L332" s="15">
        <f t="shared" si="4355"/>
        <v>416.66666666666669</v>
      </c>
      <c r="M332" s="15">
        <f t="shared" si="4356"/>
        <v>83.333333333333329</v>
      </c>
      <c r="N332" s="16">
        <f t="shared" si="4357"/>
        <v>166.66666666666666</v>
      </c>
      <c r="O332" s="15">
        <f t="shared" si="4358"/>
        <v>83.333333333333329</v>
      </c>
      <c r="P332" s="7">
        <f t="shared" si="3836"/>
        <v>27900.922417561811</v>
      </c>
      <c r="Q332" s="15">
        <f t="shared" si="4324"/>
        <v>73116.842995477302</v>
      </c>
      <c r="R332" s="21">
        <f t="shared" si="4325"/>
        <v>65825.798604891897</v>
      </c>
      <c r="S332" s="4"/>
      <c r="T332" s="6">
        <f t="shared" si="4359"/>
        <v>10190.583333333327</v>
      </c>
      <c r="U332" s="10"/>
      <c r="V332" s="6">
        <f t="shared" si="4359"/>
        <v>10190.583333333327</v>
      </c>
      <c r="X332" s="6">
        <f t="shared" si="4359"/>
        <v>10190.583333333327</v>
      </c>
      <c r="Z332" s="6">
        <f t="shared" si="4359"/>
        <v>10190.583333333327</v>
      </c>
      <c r="AB332" s="6">
        <f t="shared" ref="AB332:AD332" si="4399">AB331+(365/12)</f>
        <v>10190.583333333327</v>
      </c>
      <c r="AD332" s="6">
        <f t="shared" si="4399"/>
        <v>10190.583333333327</v>
      </c>
      <c r="AF332" s="6">
        <f t="shared" ref="AF332:AH332" si="4400">AF331+(365/12)</f>
        <v>10190.583333333327</v>
      </c>
      <c r="AH332" s="6">
        <f t="shared" si="4400"/>
        <v>10190.583333333327</v>
      </c>
      <c r="AJ332" s="6">
        <f t="shared" ref="AJ332:AL332" si="4401">AJ331+(365/12)</f>
        <v>10190.583333333327</v>
      </c>
      <c r="AL332" s="6">
        <f t="shared" si="4401"/>
        <v>10190.583333333327</v>
      </c>
      <c r="AN332" s="6">
        <f t="shared" ref="AN332:AP332" si="4402">AN331+(365/12)</f>
        <v>10190.583333333327</v>
      </c>
      <c r="AP332" s="6">
        <f t="shared" si="4402"/>
        <v>10190.583333333327</v>
      </c>
      <c r="AR332" s="6">
        <f t="shared" ref="AR332:AT332" si="4403">AR331+(365/12)</f>
        <v>10190.583333333327</v>
      </c>
      <c r="AT332" s="6">
        <f t="shared" si="4403"/>
        <v>10190.583333333327</v>
      </c>
      <c r="AV332" s="6">
        <f t="shared" ref="AV332:AX332" si="4404">AV331+(365/12)</f>
        <v>10190.583333333327</v>
      </c>
      <c r="AX332" s="6">
        <f t="shared" si="4404"/>
        <v>10190.583333333327</v>
      </c>
      <c r="AZ332" s="6">
        <f t="shared" ref="AZ332:BB332" si="4405">AZ331+(365/12)</f>
        <v>10190.583333333327</v>
      </c>
      <c r="BB332" s="6">
        <f t="shared" si="4405"/>
        <v>10190.583333333327</v>
      </c>
      <c r="BD332" s="6">
        <f t="shared" ref="BD332:BF332" si="4406">BD331+(365/12)</f>
        <v>10190.583333333327</v>
      </c>
      <c r="BF332" s="6">
        <f t="shared" si="4406"/>
        <v>10190.583333333327</v>
      </c>
      <c r="BH332" s="6">
        <f t="shared" ref="BH332:BJ332" si="4407">BH331+(365/12)</f>
        <v>10190.583333333327</v>
      </c>
      <c r="BJ332" s="6">
        <f t="shared" si="4407"/>
        <v>10190.583333333327</v>
      </c>
      <c r="BL332" s="6">
        <f t="shared" ref="BL332:BN332" si="4408">BL331+(365/12)</f>
        <v>10190.583333333327</v>
      </c>
      <c r="BN332" s="6">
        <f t="shared" si="4408"/>
        <v>10190.583333333327</v>
      </c>
      <c r="BP332" s="6">
        <f t="shared" ref="BP332:BR332" si="4409">BP331+(365/12)</f>
        <v>10190.583333333327</v>
      </c>
      <c r="BR332" s="6">
        <f t="shared" si="4409"/>
        <v>10190.583333333327</v>
      </c>
      <c r="BT332" s="6">
        <f t="shared" ref="BT332:BV332" si="4410">BT331+(365/12)</f>
        <v>10190.583333333327</v>
      </c>
      <c r="BV332" s="6">
        <f t="shared" si="4410"/>
        <v>10190.583333333327</v>
      </c>
      <c r="BW332" s="11">
        <f t="shared" si="4396"/>
        <v>65825.798604891897</v>
      </c>
      <c r="BX332" s="6">
        <f t="shared" si="4284"/>
        <v>10190.583333333327</v>
      </c>
      <c r="BY332" s="11">
        <f t="shared" si="4397"/>
        <v>65825.798604891897</v>
      </c>
      <c r="BZ332" s="72">
        <f t="shared" si="4284"/>
        <v>10190.583333333327</v>
      </c>
      <c r="CA332" s="11">
        <f t="shared" si="4398"/>
        <v>65825.798604891897</v>
      </c>
      <c r="CB332" s="4"/>
    </row>
    <row r="333" spans="1:80">
      <c r="A333" s="1" t="str">
        <f t="shared" si="3682"/>
        <v/>
      </c>
      <c r="B333" s="1">
        <f t="shared" si="4338"/>
        <v>327</v>
      </c>
      <c r="C333" s="13">
        <f t="shared" si="4353"/>
        <v>0</v>
      </c>
      <c r="D333" s="2">
        <f t="shared" si="4354"/>
        <v>0</v>
      </c>
      <c r="E333" s="15">
        <f t="shared" si="4321"/>
        <v>0</v>
      </c>
      <c r="F333" s="15">
        <f t="shared" si="3834"/>
        <v>0</v>
      </c>
      <c r="G333" s="21">
        <f t="shared" si="3835"/>
        <v>0</v>
      </c>
      <c r="H333" s="23">
        <f t="shared" si="4322"/>
        <v>327</v>
      </c>
      <c r="I333" s="19">
        <f t="shared" si="4323"/>
        <v>93336.408058539368</v>
      </c>
      <c r="J333" s="22">
        <f t="shared" si="4339"/>
        <v>93336.408058539368</v>
      </c>
      <c r="K333" s="21">
        <f t="shared" si="4340"/>
        <v>6541.0443905854027</v>
      </c>
      <c r="L333" s="15">
        <f t="shared" si="4355"/>
        <v>416.66666666666669</v>
      </c>
      <c r="M333" s="15">
        <f t="shared" si="4356"/>
        <v>83.333333333333329</v>
      </c>
      <c r="N333" s="16">
        <f t="shared" si="4357"/>
        <v>166.66666666666666</v>
      </c>
      <c r="O333" s="15">
        <f t="shared" si="4358"/>
        <v>83.333333333333329</v>
      </c>
      <c r="P333" s="7">
        <f t="shared" si="3836"/>
        <v>27900.922417561811</v>
      </c>
      <c r="Q333" s="15">
        <f t="shared" si="4324"/>
        <v>73116.842995477302</v>
      </c>
      <c r="R333" s="21">
        <f t="shared" si="4325"/>
        <v>65825.798604891897</v>
      </c>
      <c r="S333" s="4"/>
      <c r="T333" s="6">
        <f t="shared" si="4359"/>
        <v>10220.999999999993</v>
      </c>
      <c r="U333" s="10"/>
      <c r="V333" s="6">
        <f t="shared" si="4359"/>
        <v>10220.999999999993</v>
      </c>
      <c r="X333" s="6">
        <f t="shared" si="4359"/>
        <v>10220.999999999993</v>
      </c>
      <c r="Z333" s="6">
        <f t="shared" si="4359"/>
        <v>10220.999999999993</v>
      </c>
      <c r="AB333" s="6">
        <f t="shared" ref="AB333:AD333" si="4411">AB332+(365/12)</f>
        <v>10220.999999999993</v>
      </c>
      <c r="AD333" s="6">
        <f t="shared" si="4411"/>
        <v>10220.999999999993</v>
      </c>
      <c r="AF333" s="6">
        <f t="shared" ref="AF333:AH333" si="4412">AF332+(365/12)</f>
        <v>10220.999999999993</v>
      </c>
      <c r="AH333" s="6">
        <f t="shared" si="4412"/>
        <v>10220.999999999993</v>
      </c>
      <c r="AJ333" s="6">
        <f t="shared" ref="AJ333:AL333" si="4413">AJ332+(365/12)</f>
        <v>10220.999999999993</v>
      </c>
      <c r="AL333" s="6">
        <f t="shared" si="4413"/>
        <v>10220.999999999993</v>
      </c>
      <c r="AN333" s="6">
        <f t="shared" ref="AN333:AP333" si="4414">AN332+(365/12)</f>
        <v>10220.999999999993</v>
      </c>
      <c r="AP333" s="6">
        <f t="shared" si="4414"/>
        <v>10220.999999999993</v>
      </c>
      <c r="AR333" s="6">
        <f t="shared" ref="AR333:AT333" si="4415">AR332+(365/12)</f>
        <v>10220.999999999993</v>
      </c>
      <c r="AT333" s="6">
        <f t="shared" si="4415"/>
        <v>10220.999999999993</v>
      </c>
      <c r="AV333" s="6">
        <f t="shared" ref="AV333:AX333" si="4416">AV332+(365/12)</f>
        <v>10220.999999999993</v>
      </c>
      <c r="AX333" s="6">
        <f t="shared" si="4416"/>
        <v>10220.999999999993</v>
      </c>
      <c r="AZ333" s="6">
        <f t="shared" ref="AZ333:BB333" si="4417">AZ332+(365/12)</f>
        <v>10220.999999999993</v>
      </c>
      <c r="BB333" s="6">
        <f t="shared" si="4417"/>
        <v>10220.999999999993</v>
      </c>
      <c r="BD333" s="6">
        <f t="shared" ref="BD333:BF333" si="4418">BD332+(365/12)</f>
        <v>10220.999999999993</v>
      </c>
      <c r="BF333" s="6">
        <f t="shared" si="4418"/>
        <v>10220.999999999993</v>
      </c>
      <c r="BH333" s="6">
        <f t="shared" ref="BH333:BJ333" si="4419">BH332+(365/12)</f>
        <v>10220.999999999993</v>
      </c>
      <c r="BJ333" s="6">
        <f t="shared" si="4419"/>
        <v>10220.999999999993</v>
      </c>
      <c r="BL333" s="6">
        <f t="shared" ref="BL333:BN333" si="4420">BL332+(365/12)</f>
        <v>10220.999999999993</v>
      </c>
      <c r="BN333" s="6">
        <f t="shared" si="4420"/>
        <v>10220.999999999993</v>
      </c>
      <c r="BP333" s="6">
        <f t="shared" ref="BP333:BR333" si="4421">BP332+(365/12)</f>
        <v>10220.999999999993</v>
      </c>
      <c r="BR333" s="6">
        <f t="shared" si="4421"/>
        <v>10220.999999999993</v>
      </c>
      <c r="BT333" s="6">
        <f t="shared" ref="BT333:BV333" si="4422">BT332+(365/12)</f>
        <v>10220.999999999993</v>
      </c>
      <c r="BV333" s="6">
        <f t="shared" si="4422"/>
        <v>10220.999999999993</v>
      </c>
      <c r="BW333" s="11">
        <f t="shared" si="4396"/>
        <v>65825.798604891897</v>
      </c>
      <c r="BX333" s="6">
        <f t="shared" si="4284"/>
        <v>10220.999999999993</v>
      </c>
      <c r="BY333" s="11">
        <f t="shared" si="4397"/>
        <v>65825.798604891897</v>
      </c>
      <c r="BZ333" s="72">
        <f t="shared" si="4284"/>
        <v>10220.999999999993</v>
      </c>
      <c r="CA333" s="11">
        <f t="shared" si="4398"/>
        <v>65825.798604891897</v>
      </c>
      <c r="CB333" s="4"/>
    </row>
    <row r="334" spans="1:80">
      <c r="A334" s="1" t="str">
        <f t="shared" si="3682"/>
        <v/>
      </c>
      <c r="B334" s="1">
        <f t="shared" si="4338"/>
        <v>328</v>
      </c>
      <c r="C334" s="13">
        <f t="shared" si="4353"/>
        <v>0</v>
      </c>
      <c r="D334" s="2">
        <f t="shared" si="4354"/>
        <v>0</v>
      </c>
      <c r="E334" s="15">
        <f t="shared" si="4321"/>
        <v>0</v>
      </c>
      <c r="F334" s="15">
        <f t="shared" si="3834"/>
        <v>0</v>
      </c>
      <c r="G334" s="21">
        <f t="shared" si="3835"/>
        <v>0</v>
      </c>
      <c r="H334" s="23">
        <f t="shared" si="4322"/>
        <v>328</v>
      </c>
      <c r="I334" s="19">
        <f t="shared" si="4323"/>
        <v>93336.408058539368</v>
      </c>
      <c r="J334" s="22">
        <f t="shared" si="4339"/>
        <v>93336.408058539368</v>
      </c>
      <c r="K334" s="21">
        <f t="shared" si="4340"/>
        <v>6541.0443905854027</v>
      </c>
      <c r="L334" s="15">
        <f t="shared" si="4355"/>
        <v>416.66666666666669</v>
      </c>
      <c r="M334" s="15">
        <f t="shared" si="4356"/>
        <v>83.333333333333329</v>
      </c>
      <c r="N334" s="16">
        <f t="shared" si="4357"/>
        <v>166.66666666666666</v>
      </c>
      <c r="O334" s="15">
        <f t="shared" si="4358"/>
        <v>83.333333333333329</v>
      </c>
      <c r="P334" s="7">
        <f t="shared" si="3836"/>
        <v>27900.922417561811</v>
      </c>
      <c r="Q334" s="15">
        <f t="shared" si="4324"/>
        <v>73116.842995477302</v>
      </c>
      <c r="R334" s="21">
        <f t="shared" si="4325"/>
        <v>65825.798604891897</v>
      </c>
      <c r="S334" s="4"/>
      <c r="T334" s="6">
        <f t="shared" si="4359"/>
        <v>10251.416666666659</v>
      </c>
      <c r="U334" s="10"/>
      <c r="V334" s="6">
        <f t="shared" si="4359"/>
        <v>10251.416666666659</v>
      </c>
      <c r="X334" s="6">
        <f t="shared" si="4359"/>
        <v>10251.416666666659</v>
      </c>
      <c r="Z334" s="6">
        <f t="shared" si="4359"/>
        <v>10251.416666666659</v>
      </c>
      <c r="AB334" s="6">
        <f t="shared" ref="AB334:AD334" si="4423">AB333+(365/12)</f>
        <v>10251.416666666659</v>
      </c>
      <c r="AD334" s="6">
        <f t="shared" si="4423"/>
        <v>10251.416666666659</v>
      </c>
      <c r="AF334" s="6">
        <f t="shared" ref="AF334:AH334" si="4424">AF333+(365/12)</f>
        <v>10251.416666666659</v>
      </c>
      <c r="AH334" s="6">
        <f t="shared" si="4424"/>
        <v>10251.416666666659</v>
      </c>
      <c r="AJ334" s="6">
        <f t="shared" ref="AJ334:AL334" si="4425">AJ333+(365/12)</f>
        <v>10251.416666666659</v>
      </c>
      <c r="AL334" s="6">
        <f t="shared" si="4425"/>
        <v>10251.416666666659</v>
      </c>
      <c r="AN334" s="6">
        <f t="shared" ref="AN334:AP334" si="4426">AN333+(365/12)</f>
        <v>10251.416666666659</v>
      </c>
      <c r="AP334" s="6">
        <f t="shared" si="4426"/>
        <v>10251.416666666659</v>
      </c>
      <c r="AR334" s="6">
        <f t="shared" ref="AR334:AT334" si="4427">AR333+(365/12)</f>
        <v>10251.416666666659</v>
      </c>
      <c r="AT334" s="6">
        <f t="shared" si="4427"/>
        <v>10251.416666666659</v>
      </c>
      <c r="AV334" s="6">
        <f t="shared" ref="AV334:AX334" si="4428">AV333+(365/12)</f>
        <v>10251.416666666659</v>
      </c>
      <c r="AX334" s="6">
        <f t="shared" si="4428"/>
        <v>10251.416666666659</v>
      </c>
      <c r="AZ334" s="6">
        <f t="shared" ref="AZ334:BB334" si="4429">AZ333+(365/12)</f>
        <v>10251.416666666659</v>
      </c>
      <c r="BB334" s="6">
        <f t="shared" si="4429"/>
        <v>10251.416666666659</v>
      </c>
      <c r="BD334" s="6">
        <f t="shared" ref="BD334:BF334" si="4430">BD333+(365/12)</f>
        <v>10251.416666666659</v>
      </c>
      <c r="BF334" s="6">
        <f t="shared" si="4430"/>
        <v>10251.416666666659</v>
      </c>
      <c r="BH334" s="6">
        <f t="shared" ref="BH334:BJ334" si="4431">BH333+(365/12)</f>
        <v>10251.416666666659</v>
      </c>
      <c r="BJ334" s="6">
        <f t="shared" si="4431"/>
        <v>10251.416666666659</v>
      </c>
      <c r="BL334" s="6">
        <f t="shared" ref="BL334:BN334" si="4432">BL333+(365/12)</f>
        <v>10251.416666666659</v>
      </c>
      <c r="BN334" s="6">
        <f t="shared" si="4432"/>
        <v>10251.416666666659</v>
      </c>
      <c r="BP334" s="6">
        <f t="shared" ref="BP334:BR334" si="4433">BP333+(365/12)</f>
        <v>10251.416666666659</v>
      </c>
      <c r="BR334" s="6">
        <f t="shared" si="4433"/>
        <v>10251.416666666659</v>
      </c>
      <c r="BT334" s="6">
        <f t="shared" ref="BT334:BV334" si="4434">BT333+(365/12)</f>
        <v>10251.416666666659</v>
      </c>
      <c r="BV334" s="6">
        <f t="shared" si="4434"/>
        <v>10251.416666666659</v>
      </c>
      <c r="BW334" s="11">
        <f t="shared" si="4396"/>
        <v>65825.798604891897</v>
      </c>
      <c r="BX334" s="6">
        <f t="shared" si="4284"/>
        <v>10251.416666666659</v>
      </c>
      <c r="BY334" s="11">
        <f t="shared" si="4397"/>
        <v>65825.798604891897</v>
      </c>
      <c r="BZ334" s="72">
        <f t="shared" si="4284"/>
        <v>10251.416666666659</v>
      </c>
      <c r="CA334" s="11">
        <f t="shared" si="4398"/>
        <v>65825.798604891897</v>
      </c>
      <c r="CB334" s="4"/>
    </row>
    <row r="335" spans="1:80">
      <c r="A335" s="1" t="str">
        <f t="shared" si="3682"/>
        <v/>
      </c>
      <c r="B335" s="1">
        <f t="shared" si="4338"/>
        <v>329</v>
      </c>
      <c r="C335" s="13">
        <f t="shared" si="4353"/>
        <v>0</v>
      </c>
      <c r="D335" s="2">
        <f t="shared" si="4354"/>
        <v>0</v>
      </c>
      <c r="E335" s="15">
        <f t="shared" si="4321"/>
        <v>0</v>
      </c>
      <c r="F335" s="15">
        <f t="shared" si="3834"/>
        <v>0</v>
      </c>
      <c r="G335" s="21">
        <f t="shared" si="3835"/>
        <v>0</v>
      </c>
      <c r="H335" s="23">
        <f t="shared" si="4322"/>
        <v>329</v>
      </c>
      <c r="I335" s="19">
        <f t="shared" si="4323"/>
        <v>93336.408058539368</v>
      </c>
      <c r="J335" s="22">
        <f t="shared" si="4339"/>
        <v>93336.408058539368</v>
      </c>
      <c r="K335" s="21">
        <f t="shared" si="4340"/>
        <v>6541.0443905854027</v>
      </c>
      <c r="L335" s="15">
        <f t="shared" si="4355"/>
        <v>416.66666666666669</v>
      </c>
      <c r="M335" s="15">
        <f t="shared" si="4356"/>
        <v>83.333333333333329</v>
      </c>
      <c r="N335" s="16">
        <f t="shared" si="4357"/>
        <v>166.66666666666666</v>
      </c>
      <c r="O335" s="15">
        <f t="shared" si="4358"/>
        <v>83.333333333333329</v>
      </c>
      <c r="P335" s="7">
        <f t="shared" si="3836"/>
        <v>27900.922417561811</v>
      </c>
      <c r="Q335" s="15">
        <f t="shared" si="4324"/>
        <v>73116.842995477302</v>
      </c>
      <c r="R335" s="21">
        <f t="shared" si="4325"/>
        <v>65825.798604891897</v>
      </c>
      <c r="S335" s="4"/>
      <c r="T335" s="6">
        <f t="shared" si="4359"/>
        <v>10281.833333333325</v>
      </c>
      <c r="U335" s="10"/>
      <c r="V335" s="6">
        <f t="shared" si="4359"/>
        <v>10281.833333333325</v>
      </c>
      <c r="X335" s="6">
        <f t="shared" si="4359"/>
        <v>10281.833333333325</v>
      </c>
      <c r="Z335" s="6">
        <f t="shared" si="4359"/>
        <v>10281.833333333325</v>
      </c>
      <c r="AB335" s="6">
        <f t="shared" ref="AB335:AD335" si="4435">AB334+(365/12)</f>
        <v>10281.833333333325</v>
      </c>
      <c r="AD335" s="6">
        <f t="shared" si="4435"/>
        <v>10281.833333333325</v>
      </c>
      <c r="AF335" s="6">
        <f t="shared" ref="AF335:AH335" si="4436">AF334+(365/12)</f>
        <v>10281.833333333325</v>
      </c>
      <c r="AH335" s="6">
        <f t="shared" si="4436"/>
        <v>10281.833333333325</v>
      </c>
      <c r="AJ335" s="6">
        <f t="shared" ref="AJ335:AL335" si="4437">AJ334+(365/12)</f>
        <v>10281.833333333325</v>
      </c>
      <c r="AL335" s="6">
        <f t="shared" si="4437"/>
        <v>10281.833333333325</v>
      </c>
      <c r="AN335" s="6">
        <f t="shared" ref="AN335:AP335" si="4438">AN334+(365/12)</f>
        <v>10281.833333333325</v>
      </c>
      <c r="AP335" s="6">
        <f t="shared" si="4438"/>
        <v>10281.833333333325</v>
      </c>
      <c r="AR335" s="6">
        <f t="shared" ref="AR335:AT335" si="4439">AR334+(365/12)</f>
        <v>10281.833333333325</v>
      </c>
      <c r="AT335" s="6">
        <f t="shared" si="4439"/>
        <v>10281.833333333325</v>
      </c>
      <c r="AV335" s="6">
        <f t="shared" ref="AV335:AX335" si="4440">AV334+(365/12)</f>
        <v>10281.833333333325</v>
      </c>
      <c r="AX335" s="6">
        <f t="shared" si="4440"/>
        <v>10281.833333333325</v>
      </c>
      <c r="AZ335" s="6">
        <f t="shared" ref="AZ335:BB335" si="4441">AZ334+(365/12)</f>
        <v>10281.833333333325</v>
      </c>
      <c r="BB335" s="6">
        <f t="shared" si="4441"/>
        <v>10281.833333333325</v>
      </c>
      <c r="BD335" s="6">
        <f t="shared" ref="BD335:BF335" si="4442">BD334+(365/12)</f>
        <v>10281.833333333325</v>
      </c>
      <c r="BF335" s="6">
        <f t="shared" si="4442"/>
        <v>10281.833333333325</v>
      </c>
      <c r="BH335" s="6">
        <f t="shared" ref="BH335:BJ335" si="4443">BH334+(365/12)</f>
        <v>10281.833333333325</v>
      </c>
      <c r="BJ335" s="6">
        <f t="shared" si="4443"/>
        <v>10281.833333333325</v>
      </c>
      <c r="BL335" s="6">
        <f t="shared" ref="BL335:BN335" si="4444">BL334+(365/12)</f>
        <v>10281.833333333325</v>
      </c>
      <c r="BN335" s="6">
        <f t="shared" si="4444"/>
        <v>10281.833333333325</v>
      </c>
      <c r="BP335" s="6">
        <f t="shared" ref="BP335:BR335" si="4445">BP334+(365/12)</f>
        <v>10281.833333333325</v>
      </c>
      <c r="BR335" s="6">
        <f t="shared" si="4445"/>
        <v>10281.833333333325</v>
      </c>
      <c r="BT335" s="6">
        <f t="shared" ref="BT335:BV335" si="4446">BT334+(365/12)</f>
        <v>10281.833333333325</v>
      </c>
      <c r="BV335" s="6">
        <f t="shared" si="4446"/>
        <v>10281.833333333325</v>
      </c>
      <c r="BW335" s="11">
        <f t="shared" si="4396"/>
        <v>65825.798604891897</v>
      </c>
      <c r="BX335" s="6">
        <f t="shared" si="4284"/>
        <v>10281.833333333325</v>
      </c>
      <c r="BY335" s="11">
        <f t="shared" si="4397"/>
        <v>65825.798604891897</v>
      </c>
      <c r="BZ335" s="72">
        <f t="shared" si="4284"/>
        <v>10281.833333333325</v>
      </c>
      <c r="CA335" s="11">
        <f t="shared" si="4398"/>
        <v>65825.798604891897</v>
      </c>
      <c r="CB335" s="4"/>
    </row>
    <row r="336" spans="1:80">
      <c r="A336" s="1" t="str">
        <f t="shared" si="3682"/>
        <v/>
      </c>
      <c r="B336" s="1">
        <f t="shared" si="4338"/>
        <v>330</v>
      </c>
      <c r="C336" s="13">
        <f t="shared" si="4353"/>
        <v>0</v>
      </c>
      <c r="D336" s="2">
        <f t="shared" si="4354"/>
        <v>0</v>
      </c>
      <c r="E336" s="15">
        <f t="shared" si="4321"/>
        <v>0</v>
      </c>
      <c r="F336" s="15">
        <f t="shared" si="3834"/>
        <v>0</v>
      </c>
      <c r="G336" s="21">
        <f t="shared" si="3835"/>
        <v>0</v>
      </c>
      <c r="H336" s="23">
        <f t="shared" si="4322"/>
        <v>330</v>
      </c>
      <c r="I336" s="19">
        <f t="shared" si="4323"/>
        <v>93336.408058539368</v>
      </c>
      <c r="J336" s="22">
        <f t="shared" si="4339"/>
        <v>93336.408058539368</v>
      </c>
      <c r="K336" s="21">
        <f t="shared" si="4340"/>
        <v>6541.0443905854027</v>
      </c>
      <c r="L336" s="15">
        <f t="shared" si="4355"/>
        <v>416.66666666666669</v>
      </c>
      <c r="M336" s="15">
        <f t="shared" si="4356"/>
        <v>83.333333333333329</v>
      </c>
      <c r="N336" s="16">
        <f t="shared" si="4357"/>
        <v>166.66666666666666</v>
      </c>
      <c r="O336" s="15">
        <f t="shared" si="4358"/>
        <v>83.333333333333329</v>
      </c>
      <c r="P336" s="7">
        <f t="shared" si="3836"/>
        <v>27900.922417561811</v>
      </c>
      <c r="Q336" s="15">
        <f t="shared" si="4324"/>
        <v>73116.842995477302</v>
      </c>
      <c r="R336" s="21">
        <f t="shared" si="4325"/>
        <v>65825.798604891897</v>
      </c>
      <c r="S336" s="4"/>
      <c r="T336" s="6">
        <f t="shared" si="4359"/>
        <v>10312.249999999991</v>
      </c>
      <c r="U336" s="10"/>
      <c r="V336" s="6">
        <f t="shared" si="4359"/>
        <v>10312.249999999991</v>
      </c>
      <c r="X336" s="6">
        <f t="shared" si="4359"/>
        <v>10312.249999999991</v>
      </c>
      <c r="Z336" s="6">
        <f t="shared" si="4359"/>
        <v>10312.249999999991</v>
      </c>
      <c r="AB336" s="6">
        <f t="shared" ref="AB336:AD336" si="4447">AB335+(365/12)</f>
        <v>10312.249999999991</v>
      </c>
      <c r="AD336" s="6">
        <f t="shared" si="4447"/>
        <v>10312.249999999991</v>
      </c>
      <c r="AF336" s="6">
        <f t="shared" ref="AF336:AH336" si="4448">AF335+(365/12)</f>
        <v>10312.249999999991</v>
      </c>
      <c r="AH336" s="6">
        <f t="shared" si="4448"/>
        <v>10312.249999999991</v>
      </c>
      <c r="AJ336" s="6">
        <f t="shared" ref="AJ336:AL336" si="4449">AJ335+(365/12)</f>
        <v>10312.249999999991</v>
      </c>
      <c r="AL336" s="6">
        <f t="shared" si="4449"/>
        <v>10312.249999999991</v>
      </c>
      <c r="AN336" s="6">
        <f t="shared" ref="AN336:AP336" si="4450">AN335+(365/12)</f>
        <v>10312.249999999991</v>
      </c>
      <c r="AP336" s="6">
        <f t="shared" si="4450"/>
        <v>10312.249999999991</v>
      </c>
      <c r="AR336" s="6">
        <f t="shared" ref="AR336:AT336" si="4451">AR335+(365/12)</f>
        <v>10312.249999999991</v>
      </c>
      <c r="AT336" s="6">
        <f t="shared" si="4451"/>
        <v>10312.249999999991</v>
      </c>
      <c r="AV336" s="6">
        <f t="shared" ref="AV336:AX336" si="4452">AV335+(365/12)</f>
        <v>10312.249999999991</v>
      </c>
      <c r="AX336" s="6">
        <f t="shared" si="4452"/>
        <v>10312.249999999991</v>
      </c>
      <c r="AZ336" s="6">
        <f t="shared" ref="AZ336:BB336" si="4453">AZ335+(365/12)</f>
        <v>10312.249999999991</v>
      </c>
      <c r="BB336" s="6">
        <f t="shared" si="4453"/>
        <v>10312.249999999991</v>
      </c>
      <c r="BD336" s="6">
        <f t="shared" ref="BD336:BF336" si="4454">BD335+(365/12)</f>
        <v>10312.249999999991</v>
      </c>
      <c r="BF336" s="6">
        <f t="shared" si="4454"/>
        <v>10312.249999999991</v>
      </c>
      <c r="BH336" s="6">
        <f t="shared" ref="BH336:BJ336" si="4455">BH335+(365/12)</f>
        <v>10312.249999999991</v>
      </c>
      <c r="BJ336" s="6">
        <f t="shared" si="4455"/>
        <v>10312.249999999991</v>
      </c>
      <c r="BL336" s="6">
        <f t="shared" ref="BL336:BN336" si="4456">BL335+(365/12)</f>
        <v>10312.249999999991</v>
      </c>
      <c r="BN336" s="6">
        <f t="shared" si="4456"/>
        <v>10312.249999999991</v>
      </c>
      <c r="BP336" s="6">
        <f t="shared" ref="BP336:BR336" si="4457">BP335+(365/12)</f>
        <v>10312.249999999991</v>
      </c>
      <c r="BR336" s="6">
        <f t="shared" si="4457"/>
        <v>10312.249999999991</v>
      </c>
      <c r="BT336" s="6">
        <f t="shared" ref="BT336:BV336" si="4458">BT335+(365/12)</f>
        <v>10312.249999999991</v>
      </c>
      <c r="BV336" s="6">
        <f t="shared" si="4458"/>
        <v>10312.249999999991</v>
      </c>
      <c r="BW336" s="11">
        <f t="shared" si="4396"/>
        <v>65825.798604891897</v>
      </c>
      <c r="BX336" s="6">
        <f t="shared" si="4284"/>
        <v>10312.249999999991</v>
      </c>
      <c r="BY336" s="11">
        <f t="shared" si="4397"/>
        <v>65825.798604891897</v>
      </c>
      <c r="BZ336" s="72">
        <f t="shared" si="4284"/>
        <v>10312.249999999991</v>
      </c>
      <c r="CA336" s="11">
        <f t="shared" si="4398"/>
        <v>65825.798604891897</v>
      </c>
      <c r="CB336" s="4"/>
    </row>
    <row r="337" spans="1:80">
      <c r="A337" s="1" t="str">
        <f t="shared" si="3682"/>
        <v/>
      </c>
      <c r="B337" s="1">
        <f t="shared" si="4338"/>
        <v>331</v>
      </c>
      <c r="C337" s="13">
        <f t="shared" si="4353"/>
        <v>0</v>
      </c>
      <c r="D337" s="2">
        <f t="shared" si="4354"/>
        <v>0</v>
      </c>
      <c r="E337" s="15">
        <f t="shared" si="4321"/>
        <v>0</v>
      </c>
      <c r="F337" s="15">
        <f t="shared" si="3834"/>
        <v>0</v>
      </c>
      <c r="G337" s="21">
        <f t="shared" si="3835"/>
        <v>0</v>
      </c>
      <c r="H337" s="23">
        <f t="shared" si="4322"/>
        <v>331</v>
      </c>
      <c r="I337" s="19">
        <f t="shared" si="4323"/>
        <v>93336.408058539368</v>
      </c>
      <c r="J337" s="22">
        <f t="shared" si="4339"/>
        <v>93336.408058539368</v>
      </c>
      <c r="K337" s="21">
        <f t="shared" si="4340"/>
        <v>6541.0443905854027</v>
      </c>
      <c r="L337" s="15">
        <f t="shared" si="4355"/>
        <v>416.66666666666669</v>
      </c>
      <c r="M337" s="15">
        <f t="shared" si="4356"/>
        <v>83.333333333333329</v>
      </c>
      <c r="N337" s="16">
        <f t="shared" si="4357"/>
        <v>166.66666666666666</v>
      </c>
      <c r="O337" s="15">
        <f t="shared" si="4358"/>
        <v>83.333333333333329</v>
      </c>
      <c r="P337" s="7">
        <f t="shared" si="3836"/>
        <v>27900.922417561811</v>
      </c>
      <c r="Q337" s="15">
        <f t="shared" si="4324"/>
        <v>73116.842995477302</v>
      </c>
      <c r="R337" s="21">
        <f t="shared" si="4325"/>
        <v>65825.798604891897</v>
      </c>
      <c r="S337" s="4"/>
      <c r="T337" s="6">
        <f t="shared" si="4359"/>
        <v>10342.666666666657</v>
      </c>
      <c r="U337" s="10"/>
      <c r="V337" s="6">
        <f t="shared" si="4359"/>
        <v>10342.666666666657</v>
      </c>
      <c r="X337" s="6">
        <f t="shared" si="4359"/>
        <v>10342.666666666657</v>
      </c>
      <c r="Z337" s="6">
        <f t="shared" si="4359"/>
        <v>10342.666666666657</v>
      </c>
      <c r="AB337" s="6">
        <f t="shared" ref="AB337:AD337" si="4459">AB336+(365/12)</f>
        <v>10342.666666666657</v>
      </c>
      <c r="AD337" s="6">
        <f t="shared" si="4459"/>
        <v>10342.666666666657</v>
      </c>
      <c r="AF337" s="6">
        <f t="shared" ref="AF337:AH337" si="4460">AF336+(365/12)</f>
        <v>10342.666666666657</v>
      </c>
      <c r="AH337" s="6">
        <f t="shared" si="4460"/>
        <v>10342.666666666657</v>
      </c>
      <c r="AJ337" s="6">
        <f t="shared" ref="AJ337:AL337" si="4461">AJ336+(365/12)</f>
        <v>10342.666666666657</v>
      </c>
      <c r="AL337" s="6">
        <f t="shared" si="4461"/>
        <v>10342.666666666657</v>
      </c>
      <c r="AN337" s="6">
        <f t="shared" ref="AN337:AP337" si="4462">AN336+(365/12)</f>
        <v>10342.666666666657</v>
      </c>
      <c r="AP337" s="6">
        <f t="shared" si="4462"/>
        <v>10342.666666666657</v>
      </c>
      <c r="AR337" s="6">
        <f t="shared" ref="AR337:AT337" si="4463">AR336+(365/12)</f>
        <v>10342.666666666657</v>
      </c>
      <c r="AT337" s="6">
        <f t="shared" si="4463"/>
        <v>10342.666666666657</v>
      </c>
      <c r="AV337" s="6">
        <f t="shared" ref="AV337:AX337" si="4464">AV336+(365/12)</f>
        <v>10342.666666666657</v>
      </c>
      <c r="AX337" s="6">
        <f t="shared" si="4464"/>
        <v>10342.666666666657</v>
      </c>
      <c r="AZ337" s="6">
        <f t="shared" ref="AZ337:BB337" si="4465">AZ336+(365/12)</f>
        <v>10342.666666666657</v>
      </c>
      <c r="BB337" s="6">
        <f t="shared" si="4465"/>
        <v>10342.666666666657</v>
      </c>
      <c r="BD337" s="6">
        <f t="shared" ref="BD337:BF337" si="4466">BD336+(365/12)</f>
        <v>10342.666666666657</v>
      </c>
      <c r="BF337" s="6">
        <f t="shared" si="4466"/>
        <v>10342.666666666657</v>
      </c>
      <c r="BH337" s="6">
        <f t="shared" ref="BH337:BJ337" si="4467">BH336+(365/12)</f>
        <v>10342.666666666657</v>
      </c>
      <c r="BJ337" s="6">
        <f t="shared" si="4467"/>
        <v>10342.666666666657</v>
      </c>
      <c r="BL337" s="6">
        <f t="shared" ref="BL337:BN337" si="4468">BL336+(365/12)</f>
        <v>10342.666666666657</v>
      </c>
      <c r="BN337" s="6">
        <f t="shared" si="4468"/>
        <v>10342.666666666657</v>
      </c>
      <c r="BP337" s="6">
        <f t="shared" ref="BP337:BR337" si="4469">BP336+(365/12)</f>
        <v>10342.666666666657</v>
      </c>
      <c r="BR337" s="6">
        <f t="shared" si="4469"/>
        <v>10342.666666666657</v>
      </c>
      <c r="BT337" s="6">
        <f t="shared" ref="BT337:BV337" si="4470">BT336+(365/12)</f>
        <v>10342.666666666657</v>
      </c>
      <c r="BV337" s="6">
        <f t="shared" si="4470"/>
        <v>10342.666666666657</v>
      </c>
      <c r="BW337" s="11">
        <f t="shared" si="4396"/>
        <v>65825.798604891897</v>
      </c>
      <c r="BX337" s="6">
        <f t="shared" si="4284"/>
        <v>10342.666666666657</v>
      </c>
      <c r="BY337" s="11">
        <f t="shared" si="4397"/>
        <v>65825.798604891897</v>
      </c>
      <c r="BZ337" s="72">
        <f t="shared" si="4284"/>
        <v>10342.666666666657</v>
      </c>
      <c r="CA337" s="11">
        <f t="shared" si="4398"/>
        <v>65825.798604891897</v>
      </c>
      <c r="CB337" s="4"/>
    </row>
    <row r="338" spans="1:80">
      <c r="A338" s="1" t="str">
        <f t="shared" si="3682"/>
        <v/>
      </c>
      <c r="B338" s="1">
        <f t="shared" si="4338"/>
        <v>332</v>
      </c>
      <c r="C338" s="13">
        <f t="shared" si="4353"/>
        <v>0</v>
      </c>
      <c r="D338" s="2">
        <f t="shared" si="4354"/>
        <v>0</v>
      </c>
      <c r="E338" s="15">
        <f t="shared" si="4321"/>
        <v>0</v>
      </c>
      <c r="F338" s="15">
        <f t="shared" si="3834"/>
        <v>0</v>
      </c>
      <c r="G338" s="21">
        <f t="shared" si="3835"/>
        <v>0</v>
      </c>
      <c r="H338" s="23">
        <f t="shared" si="4322"/>
        <v>332</v>
      </c>
      <c r="I338" s="19">
        <f t="shared" si="4323"/>
        <v>93336.408058539368</v>
      </c>
      <c r="J338" s="22">
        <f t="shared" si="4339"/>
        <v>93336.408058539368</v>
      </c>
      <c r="K338" s="21">
        <f t="shared" si="4340"/>
        <v>6541.0443905854027</v>
      </c>
      <c r="L338" s="15">
        <f t="shared" si="4355"/>
        <v>416.66666666666669</v>
      </c>
      <c r="M338" s="15">
        <f t="shared" si="4356"/>
        <v>83.333333333333329</v>
      </c>
      <c r="N338" s="16">
        <f t="shared" si="4357"/>
        <v>166.66666666666666</v>
      </c>
      <c r="O338" s="15">
        <f t="shared" si="4358"/>
        <v>83.333333333333329</v>
      </c>
      <c r="P338" s="7">
        <f t="shared" si="3836"/>
        <v>27900.922417561811</v>
      </c>
      <c r="Q338" s="15">
        <f t="shared" si="4324"/>
        <v>73116.842995477302</v>
      </c>
      <c r="R338" s="21">
        <f t="shared" si="4325"/>
        <v>65825.798604891897</v>
      </c>
      <c r="S338" s="4"/>
      <c r="T338" s="6">
        <f t="shared" si="4359"/>
        <v>10373.083333333323</v>
      </c>
      <c r="U338" s="10"/>
      <c r="V338" s="6">
        <f t="shared" si="4359"/>
        <v>10373.083333333323</v>
      </c>
      <c r="X338" s="6">
        <f t="shared" si="4359"/>
        <v>10373.083333333323</v>
      </c>
      <c r="Z338" s="6">
        <f t="shared" si="4359"/>
        <v>10373.083333333323</v>
      </c>
      <c r="AB338" s="6">
        <f t="shared" ref="AB338:AD338" si="4471">AB337+(365/12)</f>
        <v>10373.083333333323</v>
      </c>
      <c r="AD338" s="6">
        <f t="shared" si="4471"/>
        <v>10373.083333333323</v>
      </c>
      <c r="AF338" s="6">
        <f t="shared" ref="AF338:AH338" si="4472">AF337+(365/12)</f>
        <v>10373.083333333323</v>
      </c>
      <c r="AH338" s="6">
        <f t="shared" si="4472"/>
        <v>10373.083333333323</v>
      </c>
      <c r="AJ338" s="6">
        <f t="shared" ref="AJ338:AL338" si="4473">AJ337+(365/12)</f>
        <v>10373.083333333323</v>
      </c>
      <c r="AL338" s="6">
        <f t="shared" si="4473"/>
        <v>10373.083333333323</v>
      </c>
      <c r="AN338" s="6">
        <f t="shared" ref="AN338:AP338" si="4474">AN337+(365/12)</f>
        <v>10373.083333333323</v>
      </c>
      <c r="AP338" s="6">
        <f t="shared" si="4474"/>
        <v>10373.083333333323</v>
      </c>
      <c r="AR338" s="6">
        <f t="shared" ref="AR338:AT338" si="4475">AR337+(365/12)</f>
        <v>10373.083333333323</v>
      </c>
      <c r="AT338" s="6">
        <f t="shared" si="4475"/>
        <v>10373.083333333323</v>
      </c>
      <c r="AV338" s="6">
        <f t="shared" ref="AV338:AX338" si="4476">AV337+(365/12)</f>
        <v>10373.083333333323</v>
      </c>
      <c r="AX338" s="6">
        <f t="shared" si="4476"/>
        <v>10373.083333333323</v>
      </c>
      <c r="AZ338" s="6">
        <f t="shared" ref="AZ338:BB338" si="4477">AZ337+(365/12)</f>
        <v>10373.083333333323</v>
      </c>
      <c r="BB338" s="6">
        <f t="shared" si="4477"/>
        <v>10373.083333333323</v>
      </c>
      <c r="BD338" s="6">
        <f t="shared" ref="BD338:BF338" si="4478">BD337+(365/12)</f>
        <v>10373.083333333323</v>
      </c>
      <c r="BF338" s="6">
        <f t="shared" si="4478"/>
        <v>10373.083333333323</v>
      </c>
      <c r="BH338" s="6">
        <f t="shared" ref="BH338:BJ338" si="4479">BH337+(365/12)</f>
        <v>10373.083333333323</v>
      </c>
      <c r="BJ338" s="6">
        <f t="shared" si="4479"/>
        <v>10373.083333333323</v>
      </c>
      <c r="BL338" s="6">
        <f t="shared" ref="BL338:BN338" si="4480">BL337+(365/12)</f>
        <v>10373.083333333323</v>
      </c>
      <c r="BN338" s="6">
        <f t="shared" si="4480"/>
        <v>10373.083333333323</v>
      </c>
      <c r="BP338" s="6">
        <f t="shared" ref="BP338:BR338" si="4481">BP337+(365/12)</f>
        <v>10373.083333333323</v>
      </c>
      <c r="BR338" s="6">
        <f t="shared" si="4481"/>
        <v>10373.083333333323</v>
      </c>
      <c r="BT338" s="6">
        <f t="shared" ref="BT338:BV338" si="4482">BT337+(365/12)</f>
        <v>10373.083333333323</v>
      </c>
      <c r="BV338" s="6">
        <f t="shared" si="4482"/>
        <v>10373.083333333323</v>
      </c>
      <c r="BW338" s="11">
        <f t="shared" si="4396"/>
        <v>65825.798604891897</v>
      </c>
      <c r="BX338" s="6">
        <f t="shared" si="4284"/>
        <v>10373.083333333323</v>
      </c>
      <c r="BY338" s="11">
        <f t="shared" si="4397"/>
        <v>65825.798604891897</v>
      </c>
      <c r="BZ338" s="72">
        <f t="shared" si="4284"/>
        <v>10373.083333333323</v>
      </c>
      <c r="CA338" s="11">
        <f t="shared" si="4398"/>
        <v>65825.798604891897</v>
      </c>
      <c r="CB338" s="4"/>
    </row>
    <row r="339" spans="1:80">
      <c r="A339" s="1" t="str">
        <f t="shared" si="3682"/>
        <v/>
      </c>
      <c r="B339" s="1">
        <f t="shared" si="4338"/>
        <v>333</v>
      </c>
      <c r="C339" s="13">
        <f t="shared" si="4353"/>
        <v>0</v>
      </c>
      <c r="D339" s="2">
        <f t="shared" si="4354"/>
        <v>0</v>
      </c>
      <c r="E339" s="15">
        <f t="shared" si="4321"/>
        <v>0</v>
      </c>
      <c r="F339" s="15">
        <f t="shared" si="3834"/>
        <v>0</v>
      </c>
      <c r="G339" s="21">
        <f t="shared" si="3835"/>
        <v>0</v>
      </c>
      <c r="H339" s="23">
        <f t="shared" si="4322"/>
        <v>333</v>
      </c>
      <c r="I339" s="19">
        <f t="shared" si="4323"/>
        <v>93336.408058539368</v>
      </c>
      <c r="J339" s="22">
        <f t="shared" si="4339"/>
        <v>93336.408058539368</v>
      </c>
      <c r="K339" s="21">
        <f t="shared" si="4340"/>
        <v>6541.0443905854027</v>
      </c>
      <c r="L339" s="15">
        <f t="shared" si="4355"/>
        <v>416.66666666666669</v>
      </c>
      <c r="M339" s="15">
        <f t="shared" si="4356"/>
        <v>83.333333333333329</v>
      </c>
      <c r="N339" s="16">
        <f t="shared" si="4357"/>
        <v>166.66666666666666</v>
      </c>
      <c r="O339" s="15">
        <f t="shared" si="4358"/>
        <v>83.333333333333329</v>
      </c>
      <c r="P339" s="7">
        <f t="shared" si="3836"/>
        <v>27900.922417561811</v>
      </c>
      <c r="Q339" s="15">
        <f t="shared" si="4324"/>
        <v>73116.842995477302</v>
      </c>
      <c r="R339" s="21">
        <f t="shared" si="4325"/>
        <v>65825.798604891897</v>
      </c>
      <c r="S339" s="4"/>
      <c r="T339" s="6">
        <f t="shared" si="4359"/>
        <v>10403.499999999989</v>
      </c>
      <c r="U339" s="10"/>
      <c r="V339" s="6">
        <f t="shared" si="4359"/>
        <v>10403.499999999989</v>
      </c>
      <c r="X339" s="6">
        <f t="shared" si="4359"/>
        <v>10403.499999999989</v>
      </c>
      <c r="Z339" s="6">
        <f t="shared" si="4359"/>
        <v>10403.499999999989</v>
      </c>
      <c r="AB339" s="6">
        <f t="shared" ref="AB339:AD339" si="4483">AB338+(365/12)</f>
        <v>10403.499999999989</v>
      </c>
      <c r="AD339" s="6">
        <f t="shared" si="4483"/>
        <v>10403.499999999989</v>
      </c>
      <c r="AF339" s="6">
        <f t="shared" ref="AF339:AH339" si="4484">AF338+(365/12)</f>
        <v>10403.499999999989</v>
      </c>
      <c r="AH339" s="6">
        <f t="shared" si="4484"/>
        <v>10403.499999999989</v>
      </c>
      <c r="AJ339" s="6">
        <f t="shared" ref="AJ339:AL339" si="4485">AJ338+(365/12)</f>
        <v>10403.499999999989</v>
      </c>
      <c r="AL339" s="6">
        <f t="shared" si="4485"/>
        <v>10403.499999999989</v>
      </c>
      <c r="AN339" s="6">
        <f t="shared" ref="AN339:AP339" si="4486">AN338+(365/12)</f>
        <v>10403.499999999989</v>
      </c>
      <c r="AP339" s="6">
        <f t="shared" si="4486"/>
        <v>10403.499999999989</v>
      </c>
      <c r="AR339" s="6">
        <f t="shared" ref="AR339:AT339" si="4487">AR338+(365/12)</f>
        <v>10403.499999999989</v>
      </c>
      <c r="AT339" s="6">
        <f t="shared" si="4487"/>
        <v>10403.499999999989</v>
      </c>
      <c r="AV339" s="6">
        <f t="shared" ref="AV339:AX339" si="4488">AV338+(365/12)</f>
        <v>10403.499999999989</v>
      </c>
      <c r="AX339" s="6">
        <f t="shared" si="4488"/>
        <v>10403.499999999989</v>
      </c>
      <c r="AZ339" s="6">
        <f t="shared" ref="AZ339:BB339" si="4489">AZ338+(365/12)</f>
        <v>10403.499999999989</v>
      </c>
      <c r="BB339" s="6">
        <f t="shared" si="4489"/>
        <v>10403.499999999989</v>
      </c>
      <c r="BD339" s="6">
        <f t="shared" ref="BD339:BF339" si="4490">BD338+(365/12)</f>
        <v>10403.499999999989</v>
      </c>
      <c r="BF339" s="6">
        <f t="shared" si="4490"/>
        <v>10403.499999999989</v>
      </c>
      <c r="BH339" s="6">
        <f t="shared" ref="BH339:BJ339" si="4491">BH338+(365/12)</f>
        <v>10403.499999999989</v>
      </c>
      <c r="BJ339" s="6">
        <f t="shared" si="4491"/>
        <v>10403.499999999989</v>
      </c>
      <c r="BL339" s="6">
        <f t="shared" ref="BL339:BN339" si="4492">BL338+(365/12)</f>
        <v>10403.499999999989</v>
      </c>
      <c r="BN339" s="6">
        <f t="shared" si="4492"/>
        <v>10403.499999999989</v>
      </c>
      <c r="BP339" s="6">
        <f t="shared" ref="BP339:BR339" si="4493">BP338+(365/12)</f>
        <v>10403.499999999989</v>
      </c>
      <c r="BR339" s="6">
        <f t="shared" si="4493"/>
        <v>10403.499999999989</v>
      </c>
      <c r="BT339" s="6">
        <f t="shared" ref="BT339:BV339" si="4494">BT338+(365/12)</f>
        <v>10403.499999999989</v>
      </c>
      <c r="BV339" s="6">
        <f t="shared" si="4494"/>
        <v>10403.499999999989</v>
      </c>
      <c r="BW339" s="11">
        <f t="shared" si="4396"/>
        <v>65825.798604891897</v>
      </c>
      <c r="BX339" s="6">
        <f t="shared" si="4284"/>
        <v>10403.499999999989</v>
      </c>
      <c r="BY339" s="11">
        <f t="shared" si="4397"/>
        <v>65825.798604891897</v>
      </c>
      <c r="BZ339" s="72">
        <f t="shared" si="4284"/>
        <v>10403.499999999989</v>
      </c>
      <c r="CA339" s="11">
        <f t="shared" si="4398"/>
        <v>65825.798604891897</v>
      </c>
      <c r="CB339" s="4"/>
    </row>
    <row r="340" spans="1:80">
      <c r="A340" s="1" t="str">
        <f t="shared" ref="A340:A367" si="4495">IF(INT(B339/12)-(B339/12)=0,INT(B339/12)+1,"")</f>
        <v/>
      </c>
      <c r="B340" s="1">
        <f t="shared" si="4338"/>
        <v>334</v>
      </c>
      <c r="C340" s="13">
        <f t="shared" si="4353"/>
        <v>0</v>
      </c>
      <c r="D340" s="2">
        <f t="shared" si="4354"/>
        <v>0</v>
      </c>
      <c r="E340" s="15">
        <f t="shared" si="4321"/>
        <v>0</v>
      </c>
      <c r="F340" s="15">
        <f t="shared" si="3834"/>
        <v>0</v>
      </c>
      <c r="G340" s="21">
        <f t="shared" si="3835"/>
        <v>0</v>
      </c>
      <c r="H340" s="23">
        <f t="shared" si="4322"/>
        <v>334</v>
      </c>
      <c r="I340" s="19">
        <f t="shared" si="4323"/>
        <v>93336.408058539368</v>
      </c>
      <c r="J340" s="22">
        <f t="shared" si="4339"/>
        <v>93336.408058539368</v>
      </c>
      <c r="K340" s="21">
        <f t="shared" si="4340"/>
        <v>6541.0443905854027</v>
      </c>
      <c r="L340" s="15">
        <f t="shared" si="4355"/>
        <v>416.66666666666669</v>
      </c>
      <c r="M340" s="15">
        <f t="shared" si="4356"/>
        <v>83.333333333333329</v>
      </c>
      <c r="N340" s="16">
        <f t="shared" si="4357"/>
        <v>166.66666666666666</v>
      </c>
      <c r="O340" s="15">
        <f t="shared" si="4358"/>
        <v>83.333333333333329</v>
      </c>
      <c r="P340" s="7">
        <f t="shared" si="3836"/>
        <v>27900.922417561811</v>
      </c>
      <c r="Q340" s="15">
        <f t="shared" si="4324"/>
        <v>73116.842995477302</v>
      </c>
      <c r="R340" s="21">
        <f t="shared" si="4325"/>
        <v>65825.798604891897</v>
      </c>
      <c r="S340" s="4"/>
      <c r="T340" s="6">
        <f t="shared" si="4359"/>
        <v>10433.916666666655</v>
      </c>
      <c r="U340" s="10"/>
      <c r="V340" s="6">
        <f t="shared" si="4359"/>
        <v>10433.916666666655</v>
      </c>
      <c r="X340" s="6">
        <f t="shared" si="4359"/>
        <v>10433.916666666655</v>
      </c>
      <c r="Z340" s="6">
        <f t="shared" si="4359"/>
        <v>10433.916666666655</v>
      </c>
      <c r="AB340" s="6">
        <f t="shared" ref="AB340:AD340" si="4496">AB339+(365/12)</f>
        <v>10433.916666666655</v>
      </c>
      <c r="AD340" s="6">
        <f t="shared" si="4496"/>
        <v>10433.916666666655</v>
      </c>
      <c r="AF340" s="6">
        <f t="shared" ref="AF340:AH340" si="4497">AF339+(365/12)</f>
        <v>10433.916666666655</v>
      </c>
      <c r="AH340" s="6">
        <f t="shared" si="4497"/>
        <v>10433.916666666655</v>
      </c>
      <c r="AJ340" s="6">
        <f t="shared" ref="AJ340:AL340" si="4498">AJ339+(365/12)</f>
        <v>10433.916666666655</v>
      </c>
      <c r="AL340" s="6">
        <f t="shared" si="4498"/>
        <v>10433.916666666655</v>
      </c>
      <c r="AN340" s="6">
        <f t="shared" ref="AN340:AP340" si="4499">AN339+(365/12)</f>
        <v>10433.916666666655</v>
      </c>
      <c r="AP340" s="6">
        <f t="shared" si="4499"/>
        <v>10433.916666666655</v>
      </c>
      <c r="AR340" s="6">
        <f t="shared" ref="AR340:AT340" si="4500">AR339+(365/12)</f>
        <v>10433.916666666655</v>
      </c>
      <c r="AT340" s="6">
        <f t="shared" si="4500"/>
        <v>10433.916666666655</v>
      </c>
      <c r="AV340" s="6">
        <f t="shared" ref="AV340:AX340" si="4501">AV339+(365/12)</f>
        <v>10433.916666666655</v>
      </c>
      <c r="AX340" s="6">
        <f t="shared" si="4501"/>
        <v>10433.916666666655</v>
      </c>
      <c r="AZ340" s="6">
        <f t="shared" ref="AZ340:BB340" si="4502">AZ339+(365/12)</f>
        <v>10433.916666666655</v>
      </c>
      <c r="BB340" s="6">
        <f t="shared" si="4502"/>
        <v>10433.916666666655</v>
      </c>
      <c r="BD340" s="6">
        <f t="shared" ref="BD340:BF340" si="4503">BD339+(365/12)</f>
        <v>10433.916666666655</v>
      </c>
      <c r="BF340" s="6">
        <f t="shared" si="4503"/>
        <v>10433.916666666655</v>
      </c>
      <c r="BH340" s="6">
        <f t="shared" ref="BH340:BJ340" si="4504">BH339+(365/12)</f>
        <v>10433.916666666655</v>
      </c>
      <c r="BJ340" s="6">
        <f t="shared" si="4504"/>
        <v>10433.916666666655</v>
      </c>
      <c r="BL340" s="6">
        <f t="shared" ref="BL340:BN340" si="4505">BL339+(365/12)</f>
        <v>10433.916666666655</v>
      </c>
      <c r="BN340" s="6">
        <f t="shared" si="4505"/>
        <v>10433.916666666655</v>
      </c>
      <c r="BP340" s="6">
        <f t="shared" ref="BP340:BR340" si="4506">BP339+(365/12)</f>
        <v>10433.916666666655</v>
      </c>
      <c r="BR340" s="6">
        <f t="shared" si="4506"/>
        <v>10433.916666666655</v>
      </c>
      <c r="BT340" s="6">
        <f t="shared" ref="BT340:BV340" si="4507">BT339+(365/12)</f>
        <v>10433.916666666655</v>
      </c>
      <c r="BV340" s="6">
        <f t="shared" si="4507"/>
        <v>10433.916666666655</v>
      </c>
      <c r="BW340" s="11">
        <f t="shared" si="4396"/>
        <v>65825.798604891897</v>
      </c>
      <c r="BX340" s="6">
        <f t="shared" si="4284"/>
        <v>10433.916666666655</v>
      </c>
      <c r="BY340" s="11">
        <f t="shared" si="4397"/>
        <v>65825.798604891897</v>
      </c>
      <c r="BZ340" s="72">
        <f t="shared" si="4284"/>
        <v>10433.916666666655</v>
      </c>
      <c r="CA340" s="11">
        <f t="shared" si="4398"/>
        <v>65825.798604891897</v>
      </c>
      <c r="CB340" s="4"/>
    </row>
    <row r="341" spans="1:80">
      <c r="A341" s="1" t="str">
        <f t="shared" si="4495"/>
        <v/>
      </c>
      <c r="B341" s="1">
        <f t="shared" si="4338"/>
        <v>335</v>
      </c>
      <c r="C341" s="13">
        <f t="shared" si="4353"/>
        <v>0</v>
      </c>
      <c r="D341" s="2">
        <f t="shared" si="4354"/>
        <v>0</v>
      </c>
      <c r="E341" s="15">
        <f t="shared" si="4321"/>
        <v>0</v>
      </c>
      <c r="F341" s="15">
        <f t="shared" si="3834"/>
        <v>0</v>
      </c>
      <c r="G341" s="21">
        <f t="shared" si="3835"/>
        <v>0</v>
      </c>
      <c r="H341" s="23">
        <f t="shared" si="4322"/>
        <v>335</v>
      </c>
      <c r="I341" s="19">
        <f t="shared" si="4323"/>
        <v>93336.408058539368</v>
      </c>
      <c r="J341" s="22">
        <f t="shared" si="4339"/>
        <v>93336.408058539368</v>
      </c>
      <c r="K341" s="21">
        <f t="shared" si="4340"/>
        <v>6541.0443905854027</v>
      </c>
      <c r="L341" s="15">
        <f t="shared" si="4355"/>
        <v>416.66666666666669</v>
      </c>
      <c r="M341" s="15">
        <f t="shared" si="4356"/>
        <v>83.333333333333329</v>
      </c>
      <c r="N341" s="16">
        <f t="shared" si="4357"/>
        <v>166.66666666666666</v>
      </c>
      <c r="O341" s="15">
        <f t="shared" si="4358"/>
        <v>83.333333333333329</v>
      </c>
      <c r="P341" s="7">
        <f t="shared" si="3836"/>
        <v>27900.922417561811</v>
      </c>
      <c r="Q341" s="15">
        <f t="shared" si="4324"/>
        <v>73116.842995477302</v>
      </c>
      <c r="R341" s="21">
        <f t="shared" si="4325"/>
        <v>65825.798604891897</v>
      </c>
      <c r="S341" s="4"/>
      <c r="T341" s="6">
        <f t="shared" si="4359"/>
        <v>10464.333333333321</v>
      </c>
      <c r="U341" s="10"/>
      <c r="V341" s="6">
        <f t="shared" si="4359"/>
        <v>10464.333333333321</v>
      </c>
      <c r="X341" s="6">
        <f t="shared" si="4359"/>
        <v>10464.333333333321</v>
      </c>
      <c r="Z341" s="6">
        <f t="shared" si="4359"/>
        <v>10464.333333333321</v>
      </c>
      <c r="AB341" s="6">
        <f t="shared" ref="AB341:AD341" si="4508">AB340+(365/12)</f>
        <v>10464.333333333321</v>
      </c>
      <c r="AD341" s="6">
        <f t="shared" si="4508"/>
        <v>10464.333333333321</v>
      </c>
      <c r="AF341" s="6">
        <f t="shared" ref="AF341:AH341" si="4509">AF340+(365/12)</f>
        <v>10464.333333333321</v>
      </c>
      <c r="AH341" s="6">
        <f t="shared" si="4509"/>
        <v>10464.333333333321</v>
      </c>
      <c r="AJ341" s="6">
        <f t="shared" ref="AJ341:AL341" si="4510">AJ340+(365/12)</f>
        <v>10464.333333333321</v>
      </c>
      <c r="AL341" s="6">
        <f t="shared" si="4510"/>
        <v>10464.333333333321</v>
      </c>
      <c r="AN341" s="6">
        <f t="shared" ref="AN341:AP341" si="4511">AN340+(365/12)</f>
        <v>10464.333333333321</v>
      </c>
      <c r="AP341" s="6">
        <f t="shared" si="4511"/>
        <v>10464.333333333321</v>
      </c>
      <c r="AR341" s="6">
        <f t="shared" ref="AR341:AT341" si="4512">AR340+(365/12)</f>
        <v>10464.333333333321</v>
      </c>
      <c r="AT341" s="6">
        <f t="shared" si="4512"/>
        <v>10464.333333333321</v>
      </c>
      <c r="AV341" s="6">
        <f t="shared" ref="AV341:AX341" si="4513">AV340+(365/12)</f>
        <v>10464.333333333321</v>
      </c>
      <c r="AX341" s="6">
        <f t="shared" si="4513"/>
        <v>10464.333333333321</v>
      </c>
      <c r="AZ341" s="6">
        <f t="shared" ref="AZ341:BB341" si="4514">AZ340+(365/12)</f>
        <v>10464.333333333321</v>
      </c>
      <c r="BB341" s="6">
        <f t="shared" si="4514"/>
        <v>10464.333333333321</v>
      </c>
      <c r="BD341" s="6">
        <f t="shared" ref="BD341:BF341" si="4515">BD340+(365/12)</f>
        <v>10464.333333333321</v>
      </c>
      <c r="BF341" s="6">
        <f t="shared" si="4515"/>
        <v>10464.333333333321</v>
      </c>
      <c r="BH341" s="6">
        <f t="shared" ref="BH341:BJ341" si="4516">BH340+(365/12)</f>
        <v>10464.333333333321</v>
      </c>
      <c r="BJ341" s="6">
        <f t="shared" si="4516"/>
        <v>10464.333333333321</v>
      </c>
      <c r="BL341" s="6">
        <f t="shared" ref="BL341:BN341" si="4517">BL340+(365/12)</f>
        <v>10464.333333333321</v>
      </c>
      <c r="BN341" s="6">
        <f t="shared" si="4517"/>
        <v>10464.333333333321</v>
      </c>
      <c r="BP341" s="6">
        <f t="shared" ref="BP341:BR341" si="4518">BP340+(365/12)</f>
        <v>10464.333333333321</v>
      </c>
      <c r="BR341" s="6">
        <f t="shared" si="4518"/>
        <v>10464.333333333321</v>
      </c>
      <c r="BT341" s="6">
        <f t="shared" ref="BT341:BV341" si="4519">BT340+(365/12)</f>
        <v>10464.333333333321</v>
      </c>
      <c r="BV341" s="6">
        <f t="shared" si="4519"/>
        <v>10464.333333333321</v>
      </c>
      <c r="BW341" s="11">
        <f t="shared" si="4396"/>
        <v>65825.798604891897</v>
      </c>
      <c r="BX341" s="6">
        <f t="shared" si="4284"/>
        <v>10464.333333333321</v>
      </c>
      <c r="BY341" s="11">
        <f t="shared" si="4397"/>
        <v>65825.798604891897</v>
      </c>
      <c r="BZ341" s="72">
        <f t="shared" si="4284"/>
        <v>10464.333333333321</v>
      </c>
      <c r="CA341" s="11">
        <f t="shared" si="4398"/>
        <v>65825.798604891897</v>
      </c>
      <c r="CB341" s="4"/>
    </row>
    <row r="342" spans="1:80">
      <c r="A342" s="1" t="str">
        <f t="shared" si="4495"/>
        <v/>
      </c>
      <c r="B342" s="1">
        <f t="shared" si="4338"/>
        <v>336</v>
      </c>
      <c r="C342" s="13">
        <f t="shared" si="4353"/>
        <v>0</v>
      </c>
      <c r="D342" s="2">
        <f t="shared" si="4354"/>
        <v>0</v>
      </c>
      <c r="E342" s="15">
        <f t="shared" si="4321"/>
        <v>0</v>
      </c>
      <c r="F342" s="15">
        <f t="shared" si="3834"/>
        <v>0</v>
      </c>
      <c r="G342" s="21">
        <f t="shared" si="3835"/>
        <v>0</v>
      </c>
      <c r="H342" s="23">
        <f t="shared" si="4322"/>
        <v>336</v>
      </c>
      <c r="I342" s="19">
        <f t="shared" si="4323"/>
        <v>93336.408058539368</v>
      </c>
      <c r="J342" s="22">
        <f t="shared" si="4339"/>
        <v>93336.408058539368</v>
      </c>
      <c r="K342" s="21">
        <f t="shared" si="4340"/>
        <v>6541.0443905854027</v>
      </c>
      <c r="L342" s="15">
        <f t="shared" si="4355"/>
        <v>416.66666666666669</v>
      </c>
      <c r="M342" s="15">
        <f t="shared" si="4356"/>
        <v>83.333333333333329</v>
      </c>
      <c r="N342" s="16">
        <f t="shared" si="4357"/>
        <v>166.66666666666666</v>
      </c>
      <c r="O342" s="15">
        <f t="shared" si="4358"/>
        <v>83.333333333333329</v>
      </c>
      <c r="P342" s="7">
        <f t="shared" si="3836"/>
        <v>27900.922417561811</v>
      </c>
      <c r="Q342" s="15">
        <f t="shared" si="4324"/>
        <v>73116.842995477302</v>
      </c>
      <c r="R342" s="21">
        <f t="shared" si="4325"/>
        <v>65825.798604891897</v>
      </c>
      <c r="S342" s="4"/>
      <c r="T342" s="6">
        <f t="shared" si="4359"/>
        <v>10494.749999999987</v>
      </c>
      <c r="U342" s="10"/>
      <c r="V342" s="6">
        <f t="shared" si="4359"/>
        <v>10494.749999999987</v>
      </c>
      <c r="X342" s="6">
        <f t="shared" si="4359"/>
        <v>10494.749999999987</v>
      </c>
      <c r="Z342" s="6">
        <f t="shared" si="4359"/>
        <v>10494.749999999987</v>
      </c>
      <c r="AB342" s="6">
        <f t="shared" ref="AB342:AD342" si="4520">AB341+(365/12)</f>
        <v>10494.749999999987</v>
      </c>
      <c r="AD342" s="6">
        <f t="shared" si="4520"/>
        <v>10494.749999999987</v>
      </c>
      <c r="AF342" s="6">
        <f t="shared" ref="AF342:AH342" si="4521">AF341+(365/12)</f>
        <v>10494.749999999987</v>
      </c>
      <c r="AH342" s="6">
        <f t="shared" si="4521"/>
        <v>10494.749999999987</v>
      </c>
      <c r="AJ342" s="6">
        <f t="shared" ref="AJ342:AL342" si="4522">AJ341+(365/12)</f>
        <v>10494.749999999987</v>
      </c>
      <c r="AL342" s="6">
        <f t="shared" si="4522"/>
        <v>10494.749999999987</v>
      </c>
      <c r="AN342" s="6">
        <f t="shared" ref="AN342:AP342" si="4523">AN341+(365/12)</f>
        <v>10494.749999999987</v>
      </c>
      <c r="AP342" s="6">
        <f t="shared" si="4523"/>
        <v>10494.749999999987</v>
      </c>
      <c r="AR342" s="6">
        <f t="shared" ref="AR342:AT342" si="4524">AR341+(365/12)</f>
        <v>10494.749999999987</v>
      </c>
      <c r="AT342" s="6">
        <f t="shared" si="4524"/>
        <v>10494.749999999987</v>
      </c>
      <c r="AV342" s="6">
        <f t="shared" ref="AV342:AX342" si="4525">AV341+(365/12)</f>
        <v>10494.749999999987</v>
      </c>
      <c r="AX342" s="6">
        <f t="shared" si="4525"/>
        <v>10494.749999999987</v>
      </c>
      <c r="AZ342" s="6">
        <f t="shared" ref="AZ342:BB342" si="4526">AZ341+(365/12)</f>
        <v>10494.749999999987</v>
      </c>
      <c r="BB342" s="6">
        <f t="shared" si="4526"/>
        <v>10494.749999999987</v>
      </c>
      <c r="BD342" s="6">
        <f t="shared" ref="BD342:BF342" si="4527">BD341+(365/12)</f>
        <v>10494.749999999987</v>
      </c>
      <c r="BF342" s="6">
        <f t="shared" si="4527"/>
        <v>10494.749999999987</v>
      </c>
      <c r="BH342" s="6">
        <f t="shared" ref="BH342:BJ342" si="4528">BH341+(365/12)</f>
        <v>10494.749999999987</v>
      </c>
      <c r="BJ342" s="6">
        <f t="shared" si="4528"/>
        <v>10494.749999999987</v>
      </c>
      <c r="BL342" s="6">
        <f t="shared" ref="BL342:BN342" si="4529">BL341+(365/12)</f>
        <v>10494.749999999987</v>
      </c>
      <c r="BN342" s="6">
        <f t="shared" si="4529"/>
        <v>10494.749999999987</v>
      </c>
      <c r="BP342" s="6">
        <f t="shared" ref="BP342:BR342" si="4530">BP341+(365/12)</f>
        <v>10494.749999999987</v>
      </c>
      <c r="BR342" s="6">
        <f t="shared" si="4530"/>
        <v>10494.749999999987</v>
      </c>
      <c r="BT342" s="6">
        <f t="shared" ref="BT342:BV342" si="4531">BT341+(365/12)</f>
        <v>10494.749999999987</v>
      </c>
      <c r="BV342" s="6">
        <f t="shared" si="4531"/>
        <v>10494.749999999987</v>
      </c>
      <c r="BW342" s="11">
        <f t="shared" si="4396"/>
        <v>65825.798604891897</v>
      </c>
      <c r="BX342" s="6">
        <f t="shared" si="4284"/>
        <v>10494.749999999987</v>
      </c>
      <c r="BY342" s="11">
        <f t="shared" si="4397"/>
        <v>65825.798604891897</v>
      </c>
      <c r="BZ342" s="72">
        <f t="shared" si="4284"/>
        <v>10494.749999999987</v>
      </c>
      <c r="CA342" s="11">
        <f t="shared" si="4398"/>
        <v>65825.798604891897</v>
      </c>
      <c r="CB342" s="4"/>
    </row>
    <row r="343" spans="1:80">
      <c r="A343" s="18">
        <f t="shared" si="4495"/>
        <v>29</v>
      </c>
      <c r="B343" s="18">
        <f t="shared" si="4338"/>
        <v>337</v>
      </c>
      <c r="C343" s="19">
        <f t="shared" si="4353"/>
        <v>0</v>
      </c>
      <c r="D343" s="22">
        <f t="shared" si="4354"/>
        <v>0</v>
      </c>
      <c r="E343" s="22">
        <f t="shared" si="4321"/>
        <v>0</v>
      </c>
      <c r="F343" s="22">
        <f t="shared" si="3834"/>
        <v>0</v>
      </c>
      <c r="G343" s="23">
        <f t="shared" si="3835"/>
        <v>0</v>
      </c>
      <c r="H343" s="23">
        <f t="shared" si="4322"/>
        <v>337</v>
      </c>
      <c r="I343" s="19">
        <f t="shared" si="4323"/>
        <v>98003.228461466337</v>
      </c>
      <c r="J343" s="22">
        <f t="shared" si="4339"/>
        <v>98003.228461466337</v>
      </c>
      <c r="K343" s="23">
        <f t="shared" si="4340"/>
        <v>6606.4548344912564</v>
      </c>
      <c r="L343" s="22">
        <f t="shared" si="4355"/>
        <v>416.66666666666669</v>
      </c>
      <c r="M343" s="22">
        <f t="shared" si="4356"/>
        <v>83.333333333333329</v>
      </c>
      <c r="N343" s="19">
        <f t="shared" si="4357"/>
        <v>166.66666666666666</v>
      </c>
      <c r="O343" s="22">
        <f t="shared" si="4358"/>
        <v>83.333333333333329</v>
      </c>
      <c r="P343" s="18">
        <f t="shared" si="3836"/>
        <v>29300.968538439902</v>
      </c>
      <c r="Q343" s="22">
        <f t="shared" si="4324"/>
        <v>76774.230145251175</v>
      </c>
      <c r="R343" s="23">
        <f t="shared" si="4325"/>
        <v>69417.775310759913</v>
      </c>
      <c r="S343" s="4"/>
      <c r="T343" s="6">
        <f t="shared" si="4359"/>
        <v>10525.166666666653</v>
      </c>
      <c r="U343" s="20"/>
      <c r="V343" s="6">
        <f t="shared" si="4359"/>
        <v>10525.166666666653</v>
      </c>
      <c r="W343" s="20"/>
      <c r="X343" s="6">
        <f t="shared" si="4359"/>
        <v>10525.166666666653</v>
      </c>
      <c r="Y343" s="20"/>
      <c r="Z343" s="6">
        <f t="shared" si="4359"/>
        <v>10525.166666666653</v>
      </c>
      <c r="AA343" s="20"/>
      <c r="AB343" s="6">
        <f t="shared" ref="AB343:AD343" si="4532">AB342+(365/12)</f>
        <v>10525.166666666653</v>
      </c>
      <c r="AC343" s="20"/>
      <c r="AD343" s="6">
        <f t="shared" si="4532"/>
        <v>10525.166666666653</v>
      </c>
      <c r="AE343" s="20"/>
      <c r="AF343" s="6">
        <f t="shared" ref="AF343:AH343" si="4533">AF342+(365/12)</f>
        <v>10525.166666666653</v>
      </c>
      <c r="AG343" s="20"/>
      <c r="AH343" s="6">
        <f t="shared" si="4533"/>
        <v>10525.166666666653</v>
      </c>
      <c r="AI343" s="20"/>
      <c r="AJ343" s="6">
        <f t="shared" ref="AJ343:AL343" si="4534">AJ342+(365/12)</f>
        <v>10525.166666666653</v>
      </c>
      <c r="AK343" s="20"/>
      <c r="AL343" s="6">
        <f t="shared" si="4534"/>
        <v>10525.166666666653</v>
      </c>
      <c r="AM343" s="20"/>
      <c r="AN343" s="6">
        <f t="shared" ref="AN343:AP343" si="4535">AN342+(365/12)</f>
        <v>10525.166666666653</v>
      </c>
      <c r="AO343" s="20"/>
      <c r="AP343" s="6">
        <f t="shared" si="4535"/>
        <v>10525.166666666653</v>
      </c>
      <c r="AQ343" s="20"/>
      <c r="AR343" s="6">
        <f t="shared" ref="AR343:AT343" si="4536">AR342+(365/12)</f>
        <v>10525.166666666653</v>
      </c>
      <c r="AS343" s="20"/>
      <c r="AT343" s="6">
        <f t="shared" si="4536"/>
        <v>10525.166666666653</v>
      </c>
      <c r="AU343" s="20"/>
      <c r="AV343" s="6">
        <f t="shared" ref="AV343:AX343" si="4537">AV342+(365/12)</f>
        <v>10525.166666666653</v>
      </c>
      <c r="AW343" s="20"/>
      <c r="AX343" s="6">
        <f t="shared" si="4537"/>
        <v>10525.166666666653</v>
      </c>
      <c r="AY343" s="20"/>
      <c r="AZ343" s="6">
        <f t="shared" ref="AZ343:BB343" si="4538">AZ342+(365/12)</f>
        <v>10525.166666666653</v>
      </c>
      <c r="BA343" s="20"/>
      <c r="BB343" s="6">
        <f t="shared" si="4538"/>
        <v>10525.166666666653</v>
      </c>
      <c r="BC343" s="20"/>
      <c r="BD343" s="6">
        <f t="shared" ref="BD343:BF343" si="4539">BD342+(365/12)</f>
        <v>10525.166666666653</v>
      </c>
      <c r="BE343" s="20"/>
      <c r="BF343" s="6">
        <f t="shared" si="4539"/>
        <v>10525.166666666653</v>
      </c>
      <c r="BG343" s="20"/>
      <c r="BH343" s="6">
        <f t="shared" ref="BH343:BJ343" si="4540">BH342+(365/12)</f>
        <v>10525.166666666653</v>
      </c>
      <c r="BI343" s="20"/>
      <c r="BJ343" s="6">
        <f t="shared" si="4540"/>
        <v>10525.166666666653</v>
      </c>
      <c r="BK343" s="20"/>
      <c r="BL343" s="6">
        <f t="shared" ref="BL343:BN343" si="4541">BL342+(365/12)</f>
        <v>10525.166666666653</v>
      </c>
      <c r="BM343" s="20"/>
      <c r="BN343" s="6">
        <f t="shared" si="4541"/>
        <v>10525.166666666653</v>
      </c>
      <c r="BO343" s="20"/>
      <c r="BP343" s="6">
        <f t="shared" ref="BP343:BR343" si="4542">BP342+(365/12)</f>
        <v>10525.166666666653</v>
      </c>
      <c r="BQ343" s="20"/>
      <c r="BR343" s="6">
        <f t="shared" si="4542"/>
        <v>10525.166666666653</v>
      </c>
      <c r="BS343" s="20"/>
      <c r="BT343" s="6">
        <f t="shared" ref="BT343:BV343" si="4543">BT342+(365/12)</f>
        <v>10525.166666666653</v>
      </c>
      <c r="BU343" s="20"/>
      <c r="BV343" s="6">
        <f t="shared" si="4543"/>
        <v>10525.166666666653</v>
      </c>
      <c r="BW343" s="20">
        <f>value*(1+appr)^(A343-1)-C343-IF((A343-1)&lt;=penaltyy,sqft*pamt,0)</f>
        <v>72104968.053249761</v>
      </c>
      <c r="BX343" s="6">
        <f t="shared" si="4284"/>
        <v>10525.166666666653</v>
      </c>
      <c r="BY343" s="20">
        <f t="shared" ref="BY343:BY354" si="4544">R343</f>
        <v>69417.775310759913</v>
      </c>
      <c r="BZ343" s="72">
        <f t="shared" si="4284"/>
        <v>10525.166666666653</v>
      </c>
      <c r="CA343" s="20">
        <f t="shared" ref="CA343:CA365" si="4545">R343</f>
        <v>69417.775310759913</v>
      </c>
      <c r="CB343" s="4"/>
    </row>
    <row r="344" spans="1:80">
      <c r="A344" s="1" t="str">
        <f t="shared" si="4495"/>
        <v/>
      </c>
      <c r="B344" s="1">
        <f t="shared" si="4338"/>
        <v>338</v>
      </c>
      <c r="C344" s="13">
        <f t="shared" si="4353"/>
        <v>0</v>
      </c>
      <c r="D344" s="2">
        <f t="shared" si="4354"/>
        <v>0</v>
      </c>
      <c r="E344" s="15">
        <f t="shared" si="4321"/>
        <v>0</v>
      </c>
      <c r="F344" s="15">
        <f t="shared" si="3834"/>
        <v>0</v>
      </c>
      <c r="G344" s="21">
        <f t="shared" si="3835"/>
        <v>0</v>
      </c>
      <c r="H344" s="23">
        <f t="shared" si="4322"/>
        <v>338</v>
      </c>
      <c r="I344" s="19">
        <f t="shared" si="4323"/>
        <v>98003.228461466337</v>
      </c>
      <c r="J344" s="22">
        <f t="shared" si="4339"/>
        <v>98003.228461466337</v>
      </c>
      <c r="K344" s="21">
        <f t="shared" si="4340"/>
        <v>6606.4548344912564</v>
      </c>
      <c r="L344" s="15">
        <f t="shared" si="4355"/>
        <v>416.66666666666669</v>
      </c>
      <c r="M344" s="15">
        <f t="shared" si="4356"/>
        <v>83.333333333333329</v>
      </c>
      <c r="N344" s="16">
        <f t="shared" si="4357"/>
        <v>166.66666666666666</v>
      </c>
      <c r="O344" s="15">
        <f t="shared" si="4358"/>
        <v>83.333333333333329</v>
      </c>
      <c r="P344" s="7">
        <f t="shared" si="3836"/>
        <v>29300.968538439902</v>
      </c>
      <c r="Q344" s="15">
        <f t="shared" si="4324"/>
        <v>76774.230145251175</v>
      </c>
      <c r="R344" s="21">
        <f t="shared" si="4325"/>
        <v>69417.775310759913</v>
      </c>
      <c r="S344" s="4"/>
      <c r="T344" s="6">
        <f t="shared" si="4359"/>
        <v>10555.583333333319</v>
      </c>
      <c r="U344" s="10"/>
      <c r="V344" s="6">
        <f t="shared" si="4359"/>
        <v>10555.583333333319</v>
      </c>
      <c r="X344" s="6">
        <f t="shared" si="4359"/>
        <v>10555.583333333319</v>
      </c>
      <c r="Z344" s="6">
        <f t="shared" si="4359"/>
        <v>10555.583333333319</v>
      </c>
      <c r="AB344" s="6">
        <f t="shared" ref="AB344:AD344" si="4546">AB343+(365/12)</f>
        <v>10555.583333333319</v>
      </c>
      <c r="AD344" s="6">
        <f t="shared" si="4546"/>
        <v>10555.583333333319</v>
      </c>
      <c r="AF344" s="6">
        <f t="shared" ref="AF344:AH344" si="4547">AF343+(365/12)</f>
        <v>10555.583333333319</v>
      </c>
      <c r="AH344" s="6">
        <f t="shared" si="4547"/>
        <v>10555.583333333319</v>
      </c>
      <c r="AJ344" s="6">
        <f t="shared" ref="AJ344:AL344" si="4548">AJ343+(365/12)</f>
        <v>10555.583333333319</v>
      </c>
      <c r="AL344" s="6">
        <f t="shared" si="4548"/>
        <v>10555.583333333319</v>
      </c>
      <c r="AN344" s="6">
        <f t="shared" ref="AN344:AP344" si="4549">AN343+(365/12)</f>
        <v>10555.583333333319</v>
      </c>
      <c r="AP344" s="6">
        <f t="shared" si="4549"/>
        <v>10555.583333333319</v>
      </c>
      <c r="AR344" s="6">
        <f t="shared" ref="AR344:AT344" si="4550">AR343+(365/12)</f>
        <v>10555.583333333319</v>
      </c>
      <c r="AT344" s="6">
        <f t="shared" si="4550"/>
        <v>10555.583333333319</v>
      </c>
      <c r="AV344" s="6">
        <f t="shared" ref="AV344:AX344" si="4551">AV343+(365/12)</f>
        <v>10555.583333333319</v>
      </c>
      <c r="AX344" s="6">
        <f t="shared" si="4551"/>
        <v>10555.583333333319</v>
      </c>
      <c r="AZ344" s="6">
        <f t="shared" ref="AZ344:BB344" si="4552">AZ343+(365/12)</f>
        <v>10555.583333333319</v>
      </c>
      <c r="BB344" s="6">
        <f t="shared" si="4552"/>
        <v>10555.583333333319</v>
      </c>
      <c r="BD344" s="6">
        <f t="shared" ref="BD344:BF344" si="4553">BD343+(365/12)</f>
        <v>10555.583333333319</v>
      </c>
      <c r="BF344" s="6">
        <f t="shared" si="4553"/>
        <v>10555.583333333319</v>
      </c>
      <c r="BH344" s="6">
        <f t="shared" ref="BH344:BJ344" si="4554">BH343+(365/12)</f>
        <v>10555.583333333319</v>
      </c>
      <c r="BJ344" s="6">
        <f t="shared" si="4554"/>
        <v>10555.583333333319</v>
      </c>
      <c r="BL344" s="6">
        <f t="shared" ref="BL344:BN344" si="4555">BL343+(365/12)</f>
        <v>10555.583333333319</v>
      </c>
      <c r="BN344" s="6">
        <f t="shared" si="4555"/>
        <v>10555.583333333319</v>
      </c>
      <c r="BP344" s="6">
        <f t="shared" ref="BP344:BR344" si="4556">BP343+(365/12)</f>
        <v>10555.583333333319</v>
      </c>
      <c r="BR344" s="6">
        <f t="shared" si="4556"/>
        <v>10555.583333333319</v>
      </c>
      <c r="BT344" s="6">
        <f t="shared" ref="BT344:BV344" si="4557">BT343+(365/12)</f>
        <v>10555.583333333319</v>
      </c>
      <c r="BV344" s="6">
        <f t="shared" si="4557"/>
        <v>10555.583333333319</v>
      </c>
      <c r="BX344" s="6">
        <f t="shared" si="4284"/>
        <v>10555.583333333319</v>
      </c>
      <c r="BY344" s="11">
        <f t="shared" si="4544"/>
        <v>69417.775310759913</v>
      </c>
      <c r="BZ344" s="72">
        <f t="shared" si="4284"/>
        <v>10555.583333333319</v>
      </c>
      <c r="CA344" s="11">
        <f t="shared" si="4545"/>
        <v>69417.775310759913</v>
      </c>
      <c r="CB344" s="4"/>
    </row>
    <row r="345" spans="1:80">
      <c r="A345" s="1" t="str">
        <f t="shared" si="4495"/>
        <v/>
      </c>
      <c r="B345" s="1">
        <f t="shared" si="4338"/>
        <v>339</v>
      </c>
      <c r="C345" s="13">
        <f t="shared" si="4353"/>
        <v>0</v>
      </c>
      <c r="D345" s="2">
        <f t="shared" si="4354"/>
        <v>0</v>
      </c>
      <c r="E345" s="15">
        <f t="shared" si="4321"/>
        <v>0</v>
      </c>
      <c r="F345" s="15">
        <f t="shared" si="3834"/>
        <v>0</v>
      </c>
      <c r="G345" s="21">
        <f t="shared" si="3835"/>
        <v>0</v>
      </c>
      <c r="H345" s="23">
        <f t="shared" si="4322"/>
        <v>339</v>
      </c>
      <c r="I345" s="19">
        <f t="shared" si="4323"/>
        <v>98003.228461466337</v>
      </c>
      <c r="J345" s="22">
        <f t="shared" si="4339"/>
        <v>98003.228461466337</v>
      </c>
      <c r="K345" s="21">
        <f t="shared" si="4340"/>
        <v>6606.4548344912564</v>
      </c>
      <c r="L345" s="15">
        <f t="shared" si="4355"/>
        <v>416.66666666666669</v>
      </c>
      <c r="M345" s="15">
        <f t="shared" si="4356"/>
        <v>83.333333333333329</v>
      </c>
      <c r="N345" s="16">
        <f t="shared" si="4357"/>
        <v>166.66666666666666</v>
      </c>
      <c r="O345" s="15">
        <f t="shared" si="4358"/>
        <v>83.333333333333329</v>
      </c>
      <c r="P345" s="7">
        <f t="shared" si="3836"/>
        <v>29300.968538439902</v>
      </c>
      <c r="Q345" s="15">
        <f t="shared" si="4324"/>
        <v>76774.230145251175</v>
      </c>
      <c r="R345" s="21">
        <f t="shared" si="4325"/>
        <v>69417.775310759913</v>
      </c>
      <c r="S345" s="4"/>
      <c r="T345" s="6">
        <f t="shared" si="4359"/>
        <v>10585.999999999985</v>
      </c>
      <c r="U345" s="10"/>
      <c r="V345" s="6">
        <f t="shared" si="4359"/>
        <v>10585.999999999985</v>
      </c>
      <c r="X345" s="6">
        <f t="shared" si="4359"/>
        <v>10585.999999999985</v>
      </c>
      <c r="Z345" s="6">
        <f t="shared" si="4359"/>
        <v>10585.999999999985</v>
      </c>
      <c r="AB345" s="6">
        <f t="shared" ref="AB345:AD345" si="4558">AB344+(365/12)</f>
        <v>10585.999999999985</v>
      </c>
      <c r="AD345" s="6">
        <f t="shared" si="4558"/>
        <v>10585.999999999985</v>
      </c>
      <c r="AF345" s="6">
        <f t="shared" ref="AF345:AH345" si="4559">AF344+(365/12)</f>
        <v>10585.999999999985</v>
      </c>
      <c r="AH345" s="6">
        <f t="shared" si="4559"/>
        <v>10585.999999999985</v>
      </c>
      <c r="AJ345" s="6">
        <f t="shared" ref="AJ345:AL345" si="4560">AJ344+(365/12)</f>
        <v>10585.999999999985</v>
      </c>
      <c r="AL345" s="6">
        <f t="shared" si="4560"/>
        <v>10585.999999999985</v>
      </c>
      <c r="AN345" s="6">
        <f t="shared" ref="AN345:AP345" si="4561">AN344+(365/12)</f>
        <v>10585.999999999985</v>
      </c>
      <c r="AP345" s="6">
        <f t="shared" si="4561"/>
        <v>10585.999999999985</v>
      </c>
      <c r="AR345" s="6">
        <f t="shared" ref="AR345:AT345" si="4562">AR344+(365/12)</f>
        <v>10585.999999999985</v>
      </c>
      <c r="AT345" s="6">
        <f t="shared" si="4562"/>
        <v>10585.999999999985</v>
      </c>
      <c r="AV345" s="6">
        <f t="shared" ref="AV345:AX345" si="4563">AV344+(365/12)</f>
        <v>10585.999999999985</v>
      </c>
      <c r="AX345" s="6">
        <f t="shared" si="4563"/>
        <v>10585.999999999985</v>
      </c>
      <c r="AZ345" s="6">
        <f t="shared" ref="AZ345:BB345" si="4564">AZ344+(365/12)</f>
        <v>10585.999999999985</v>
      </c>
      <c r="BB345" s="6">
        <f t="shared" si="4564"/>
        <v>10585.999999999985</v>
      </c>
      <c r="BD345" s="6">
        <f t="shared" ref="BD345:BF345" si="4565">BD344+(365/12)</f>
        <v>10585.999999999985</v>
      </c>
      <c r="BF345" s="6">
        <f t="shared" si="4565"/>
        <v>10585.999999999985</v>
      </c>
      <c r="BH345" s="6">
        <f t="shared" ref="BH345:BJ345" si="4566">BH344+(365/12)</f>
        <v>10585.999999999985</v>
      </c>
      <c r="BJ345" s="6">
        <f t="shared" si="4566"/>
        <v>10585.999999999985</v>
      </c>
      <c r="BL345" s="6">
        <f t="shared" ref="BL345:BN345" si="4567">BL344+(365/12)</f>
        <v>10585.999999999985</v>
      </c>
      <c r="BN345" s="6">
        <f t="shared" si="4567"/>
        <v>10585.999999999985</v>
      </c>
      <c r="BP345" s="6">
        <f t="shared" ref="BP345:BR345" si="4568">BP344+(365/12)</f>
        <v>10585.999999999985</v>
      </c>
      <c r="BR345" s="6">
        <f t="shared" si="4568"/>
        <v>10585.999999999985</v>
      </c>
      <c r="BT345" s="6">
        <f t="shared" ref="BT345:BV345" si="4569">BT344+(365/12)</f>
        <v>10585.999999999985</v>
      </c>
      <c r="BV345" s="6">
        <f t="shared" si="4569"/>
        <v>10585.999999999985</v>
      </c>
      <c r="BX345" s="6">
        <f t="shared" si="4284"/>
        <v>10585.999999999985</v>
      </c>
      <c r="BY345" s="11">
        <f t="shared" si="4544"/>
        <v>69417.775310759913</v>
      </c>
      <c r="BZ345" s="72">
        <f t="shared" si="4284"/>
        <v>10585.999999999985</v>
      </c>
      <c r="CA345" s="11">
        <f t="shared" si="4545"/>
        <v>69417.775310759913</v>
      </c>
      <c r="CB345" s="4"/>
    </row>
    <row r="346" spans="1:80">
      <c r="A346" s="1" t="str">
        <f t="shared" si="4495"/>
        <v/>
      </c>
      <c r="B346" s="1">
        <f t="shared" si="4338"/>
        <v>340</v>
      </c>
      <c r="C346" s="13">
        <f t="shared" si="4353"/>
        <v>0</v>
      </c>
      <c r="D346" s="2">
        <f t="shared" si="4354"/>
        <v>0</v>
      </c>
      <c r="E346" s="15">
        <f t="shared" si="4321"/>
        <v>0</v>
      </c>
      <c r="F346" s="15">
        <f t="shared" si="3834"/>
        <v>0</v>
      </c>
      <c r="G346" s="21">
        <f t="shared" si="3835"/>
        <v>0</v>
      </c>
      <c r="H346" s="23">
        <f t="shared" si="4322"/>
        <v>340</v>
      </c>
      <c r="I346" s="19">
        <f t="shared" si="4323"/>
        <v>98003.228461466337</v>
      </c>
      <c r="J346" s="22">
        <f t="shared" si="4339"/>
        <v>98003.228461466337</v>
      </c>
      <c r="K346" s="21">
        <f t="shared" si="4340"/>
        <v>6606.4548344912564</v>
      </c>
      <c r="L346" s="15">
        <f t="shared" si="4355"/>
        <v>416.66666666666669</v>
      </c>
      <c r="M346" s="15">
        <f t="shared" si="4356"/>
        <v>83.333333333333329</v>
      </c>
      <c r="N346" s="16">
        <f t="shared" si="4357"/>
        <v>166.66666666666666</v>
      </c>
      <c r="O346" s="15">
        <f t="shared" si="4358"/>
        <v>83.333333333333329</v>
      </c>
      <c r="P346" s="7">
        <f t="shared" si="3836"/>
        <v>29300.968538439902</v>
      </c>
      <c r="Q346" s="15">
        <f t="shared" si="4324"/>
        <v>76774.230145251175</v>
      </c>
      <c r="R346" s="21">
        <f t="shared" si="4325"/>
        <v>69417.775310759913</v>
      </c>
      <c r="S346" s="4"/>
      <c r="T346" s="6">
        <f t="shared" si="4359"/>
        <v>10616.416666666652</v>
      </c>
      <c r="U346" s="10"/>
      <c r="V346" s="6">
        <f t="shared" si="4359"/>
        <v>10616.416666666652</v>
      </c>
      <c r="X346" s="6">
        <f t="shared" si="4359"/>
        <v>10616.416666666652</v>
      </c>
      <c r="Z346" s="6">
        <f t="shared" si="4359"/>
        <v>10616.416666666652</v>
      </c>
      <c r="AB346" s="6">
        <f t="shared" ref="AB346:AD346" si="4570">AB345+(365/12)</f>
        <v>10616.416666666652</v>
      </c>
      <c r="AD346" s="6">
        <f t="shared" si="4570"/>
        <v>10616.416666666652</v>
      </c>
      <c r="AF346" s="6">
        <f t="shared" ref="AF346:AH346" si="4571">AF345+(365/12)</f>
        <v>10616.416666666652</v>
      </c>
      <c r="AH346" s="6">
        <f t="shared" si="4571"/>
        <v>10616.416666666652</v>
      </c>
      <c r="AJ346" s="6">
        <f t="shared" ref="AJ346:AL346" si="4572">AJ345+(365/12)</f>
        <v>10616.416666666652</v>
      </c>
      <c r="AL346" s="6">
        <f t="shared" si="4572"/>
        <v>10616.416666666652</v>
      </c>
      <c r="AN346" s="6">
        <f t="shared" ref="AN346:AP346" si="4573">AN345+(365/12)</f>
        <v>10616.416666666652</v>
      </c>
      <c r="AP346" s="6">
        <f t="shared" si="4573"/>
        <v>10616.416666666652</v>
      </c>
      <c r="AR346" s="6">
        <f t="shared" ref="AR346:AT346" si="4574">AR345+(365/12)</f>
        <v>10616.416666666652</v>
      </c>
      <c r="AT346" s="6">
        <f t="shared" si="4574"/>
        <v>10616.416666666652</v>
      </c>
      <c r="AV346" s="6">
        <f t="shared" ref="AV346:AX346" si="4575">AV345+(365/12)</f>
        <v>10616.416666666652</v>
      </c>
      <c r="AX346" s="6">
        <f t="shared" si="4575"/>
        <v>10616.416666666652</v>
      </c>
      <c r="AZ346" s="6">
        <f t="shared" ref="AZ346:BB346" si="4576">AZ345+(365/12)</f>
        <v>10616.416666666652</v>
      </c>
      <c r="BB346" s="6">
        <f t="shared" si="4576"/>
        <v>10616.416666666652</v>
      </c>
      <c r="BD346" s="6">
        <f t="shared" ref="BD346:BF346" si="4577">BD345+(365/12)</f>
        <v>10616.416666666652</v>
      </c>
      <c r="BF346" s="6">
        <f t="shared" si="4577"/>
        <v>10616.416666666652</v>
      </c>
      <c r="BH346" s="6">
        <f t="shared" ref="BH346:BJ346" si="4578">BH345+(365/12)</f>
        <v>10616.416666666652</v>
      </c>
      <c r="BJ346" s="6">
        <f t="shared" si="4578"/>
        <v>10616.416666666652</v>
      </c>
      <c r="BL346" s="6">
        <f t="shared" ref="BL346:BN346" si="4579">BL345+(365/12)</f>
        <v>10616.416666666652</v>
      </c>
      <c r="BN346" s="6">
        <f t="shared" si="4579"/>
        <v>10616.416666666652</v>
      </c>
      <c r="BP346" s="6">
        <f t="shared" ref="BP346:BR346" si="4580">BP345+(365/12)</f>
        <v>10616.416666666652</v>
      </c>
      <c r="BR346" s="6">
        <f t="shared" si="4580"/>
        <v>10616.416666666652</v>
      </c>
      <c r="BT346" s="6">
        <f t="shared" ref="BT346:BV346" si="4581">BT345+(365/12)</f>
        <v>10616.416666666652</v>
      </c>
      <c r="BV346" s="6">
        <f t="shared" si="4581"/>
        <v>10616.416666666652</v>
      </c>
      <c r="BX346" s="6">
        <f t="shared" si="4284"/>
        <v>10616.416666666652</v>
      </c>
      <c r="BY346" s="11">
        <f t="shared" si="4544"/>
        <v>69417.775310759913</v>
      </c>
      <c r="BZ346" s="72">
        <f t="shared" si="4284"/>
        <v>10616.416666666652</v>
      </c>
      <c r="CA346" s="11">
        <f t="shared" si="4545"/>
        <v>69417.775310759913</v>
      </c>
      <c r="CB346" s="4"/>
    </row>
    <row r="347" spans="1:80">
      <c r="A347" s="1" t="str">
        <f t="shared" si="4495"/>
        <v/>
      </c>
      <c r="B347" s="1">
        <f t="shared" si="4338"/>
        <v>341</v>
      </c>
      <c r="C347" s="13">
        <f t="shared" si="4353"/>
        <v>0</v>
      </c>
      <c r="D347" s="2">
        <f t="shared" si="4354"/>
        <v>0</v>
      </c>
      <c r="E347" s="15">
        <f t="shared" si="4321"/>
        <v>0</v>
      </c>
      <c r="F347" s="15">
        <f t="shared" si="3834"/>
        <v>0</v>
      </c>
      <c r="G347" s="21">
        <f t="shared" si="3835"/>
        <v>0</v>
      </c>
      <c r="H347" s="23">
        <f t="shared" si="4322"/>
        <v>341</v>
      </c>
      <c r="I347" s="19">
        <f t="shared" si="4323"/>
        <v>98003.228461466337</v>
      </c>
      <c r="J347" s="22">
        <f t="shared" si="4339"/>
        <v>98003.228461466337</v>
      </c>
      <c r="K347" s="21">
        <f t="shared" si="4340"/>
        <v>6606.4548344912564</v>
      </c>
      <c r="L347" s="15">
        <f t="shared" si="4355"/>
        <v>416.66666666666669</v>
      </c>
      <c r="M347" s="15">
        <f t="shared" si="4356"/>
        <v>83.333333333333329</v>
      </c>
      <c r="N347" s="16">
        <f t="shared" si="4357"/>
        <v>166.66666666666666</v>
      </c>
      <c r="O347" s="15">
        <f t="shared" si="4358"/>
        <v>83.333333333333329</v>
      </c>
      <c r="P347" s="7">
        <f t="shared" si="3836"/>
        <v>29300.968538439902</v>
      </c>
      <c r="Q347" s="15">
        <f t="shared" si="4324"/>
        <v>76774.230145251175</v>
      </c>
      <c r="R347" s="21">
        <f t="shared" si="4325"/>
        <v>69417.775310759913</v>
      </c>
      <c r="S347" s="4"/>
      <c r="T347" s="6">
        <f t="shared" si="4359"/>
        <v>10646.833333333318</v>
      </c>
      <c r="U347" s="10"/>
      <c r="V347" s="6">
        <f t="shared" si="4359"/>
        <v>10646.833333333318</v>
      </c>
      <c r="X347" s="6">
        <f t="shared" si="4359"/>
        <v>10646.833333333318</v>
      </c>
      <c r="Z347" s="6">
        <f t="shared" si="4359"/>
        <v>10646.833333333318</v>
      </c>
      <c r="AB347" s="6">
        <f t="shared" ref="AB347:AD347" si="4582">AB346+(365/12)</f>
        <v>10646.833333333318</v>
      </c>
      <c r="AD347" s="6">
        <f t="shared" si="4582"/>
        <v>10646.833333333318</v>
      </c>
      <c r="AF347" s="6">
        <f t="shared" ref="AF347:AH347" si="4583">AF346+(365/12)</f>
        <v>10646.833333333318</v>
      </c>
      <c r="AH347" s="6">
        <f t="shared" si="4583"/>
        <v>10646.833333333318</v>
      </c>
      <c r="AJ347" s="6">
        <f t="shared" ref="AJ347:AL347" si="4584">AJ346+(365/12)</f>
        <v>10646.833333333318</v>
      </c>
      <c r="AL347" s="6">
        <f t="shared" si="4584"/>
        <v>10646.833333333318</v>
      </c>
      <c r="AN347" s="6">
        <f t="shared" ref="AN347:AP347" si="4585">AN346+(365/12)</f>
        <v>10646.833333333318</v>
      </c>
      <c r="AP347" s="6">
        <f t="shared" si="4585"/>
        <v>10646.833333333318</v>
      </c>
      <c r="AR347" s="6">
        <f t="shared" ref="AR347:AT347" si="4586">AR346+(365/12)</f>
        <v>10646.833333333318</v>
      </c>
      <c r="AT347" s="6">
        <f t="shared" si="4586"/>
        <v>10646.833333333318</v>
      </c>
      <c r="AV347" s="6">
        <f t="shared" ref="AV347:AX347" si="4587">AV346+(365/12)</f>
        <v>10646.833333333318</v>
      </c>
      <c r="AX347" s="6">
        <f t="shared" si="4587"/>
        <v>10646.833333333318</v>
      </c>
      <c r="AZ347" s="6">
        <f t="shared" ref="AZ347:BB347" si="4588">AZ346+(365/12)</f>
        <v>10646.833333333318</v>
      </c>
      <c r="BB347" s="6">
        <f t="shared" si="4588"/>
        <v>10646.833333333318</v>
      </c>
      <c r="BD347" s="6">
        <f t="shared" ref="BD347:BF347" si="4589">BD346+(365/12)</f>
        <v>10646.833333333318</v>
      </c>
      <c r="BF347" s="6">
        <f t="shared" si="4589"/>
        <v>10646.833333333318</v>
      </c>
      <c r="BH347" s="6">
        <f t="shared" ref="BH347:BJ347" si="4590">BH346+(365/12)</f>
        <v>10646.833333333318</v>
      </c>
      <c r="BJ347" s="6">
        <f t="shared" si="4590"/>
        <v>10646.833333333318</v>
      </c>
      <c r="BL347" s="6">
        <f t="shared" ref="BL347:BN347" si="4591">BL346+(365/12)</f>
        <v>10646.833333333318</v>
      </c>
      <c r="BN347" s="6">
        <f t="shared" si="4591"/>
        <v>10646.833333333318</v>
      </c>
      <c r="BP347" s="6">
        <f t="shared" ref="BP347:BR347" si="4592">BP346+(365/12)</f>
        <v>10646.833333333318</v>
      </c>
      <c r="BR347" s="6">
        <f t="shared" si="4592"/>
        <v>10646.833333333318</v>
      </c>
      <c r="BT347" s="6">
        <f t="shared" ref="BT347:BV347" si="4593">BT346+(365/12)</f>
        <v>10646.833333333318</v>
      </c>
      <c r="BV347" s="6">
        <f t="shared" si="4593"/>
        <v>10646.833333333318</v>
      </c>
      <c r="BX347" s="6">
        <f t="shared" si="4284"/>
        <v>10646.833333333318</v>
      </c>
      <c r="BY347" s="11">
        <f t="shared" si="4544"/>
        <v>69417.775310759913</v>
      </c>
      <c r="BZ347" s="72">
        <f t="shared" si="4284"/>
        <v>10646.833333333318</v>
      </c>
      <c r="CA347" s="11">
        <f t="shared" si="4545"/>
        <v>69417.775310759913</v>
      </c>
      <c r="CB347" s="4"/>
    </row>
    <row r="348" spans="1:80">
      <c r="A348" s="1" t="str">
        <f t="shared" si="4495"/>
        <v/>
      </c>
      <c r="B348" s="1">
        <f t="shared" si="4338"/>
        <v>342</v>
      </c>
      <c r="C348" s="13">
        <f t="shared" si="4353"/>
        <v>0</v>
      </c>
      <c r="D348" s="2">
        <f t="shared" si="4354"/>
        <v>0</v>
      </c>
      <c r="E348" s="15">
        <f t="shared" si="4321"/>
        <v>0</v>
      </c>
      <c r="F348" s="15">
        <f t="shared" si="3834"/>
        <v>0</v>
      </c>
      <c r="G348" s="21">
        <f t="shared" si="3835"/>
        <v>0</v>
      </c>
      <c r="H348" s="23">
        <f t="shared" si="4322"/>
        <v>342</v>
      </c>
      <c r="I348" s="19">
        <f t="shared" si="4323"/>
        <v>98003.228461466337</v>
      </c>
      <c r="J348" s="22">
        <f t="shared" si="4339"/>
        <v>98003.228461466337</v>
      </c>
      <c r="K348" s="21">
        <f t="shared" si="4340"/>
        <v>6606.4548344912564</v>
      </c>
      <c r="L348" s="15">
        <f t="shared" si="4355"/>
        <v>416.66666666666669</v>
      </c>
      <c r="M348" s="15">
        <f t="shared" si="4356"/>
        <v>83.333333333333329</v>
      </c>
      <c r="N348" s="16">
        <f t="shared" si="4357"/>
        <v>166.66666666666666</v>
      </c>
      <c r="O348" s="15">
        <f t="shared" si="4358"/>
        <v>83.333333333333329</v>
      </c>
      <c r="P348" s="7">
        <f t="shared" si="3836"/>
        <v>29300.968538439902</v>
      </c>
      <c r="Q348" s="15">
        <f t="shared" si="4324"/>
        <v>76774.230145251175</v>
      </c>
      <c r="R348" s="21">
        <f t="shared" si="4325"/>
        <v>69417.775310759913</v>
      </c>
      <c r="S348" s="4"/>
      <c r="T348" s="6">
        <f t="shared" si="4359"/>
        <v>10677.249999999984</v>
      </c>
      <c r="U348" s="10"/>
      <c r="V348" s="6">
        <f t="shared" si="4359"/>
        <v>10677.249999999984</v>
      </c>
      <c r="X348" s="6">
        <f t="shared" si="4359"/>
        <v>10677.249999999984</v>
      </c>
      <c r="Z348" s="6">
        <f t="shared" si="4359"/>
        <v>10677.249999999984</v>
      </c>
      <c r="AB348" s="6">
        <f t="shared" ref="AB348:AD348" si="4594">AB347+(365/12)</f>
        <v>10677.249999999984</v>
      </c>
      <c r="AD348" s="6">
        <f t="shared" si="4594"/>
        <v>10677.249999999984</v>
      </c>
      <c r="AF348" s="6">
        <f t="shared" ref="AF348:AH348" si="4595">AF347+(365/12)</f>
        <v>10677.249999999984</v>
      </c>
      <c r="AH348" s="6">
        <f t="shared" si="4595"/>
        <v>10677.249999999984</v>
      </c>
      <c r="AJ348" s="6">
        <f t="shared" ref="AJ348:AL348" si="4596">AJ347+(365/12)</f>
        <v>10677.249999999984</v>
      </c>
      <c r="AL348" s="6">
        <f t="shared" si="4596"/>
        <v>10677.249999999984</v>
      </c>
      <c r="AN348" s="6">
        <f t="shared" ref="AN348:AP348" si="4597">AN347+(365/12)</f>
        <v>10677.249999999984</v>
      </c>
      <c r="AP348" s="6">
        <f t="shared" si="4597"/>
        <v>10677.249999999984</v>
      </c>
      <c r="AR348" s="6">
        <f t="shared" ref="AR348:AT348" si="4598">AR347+(365/12)</f>
        <v>10677.249999999984</v>
      </c>
      <c r="AT348" s="6">
        <f t="shared" si="4598"/>
        <v>10677.249999999984</v>
      </c>
      <c r="AV348" s="6">
        <f t="shared" ref="AV348:AX348" si="4599">AV347+(365/12)</f>
        <v>10677.249999999984</v>
      </c>
      <c r="AX348" s="6">
        <f t="shared" si="4599"/>
        <v>10677.249999999984</v>
      </c>
      <c r="AZ348" s="6">
        <f t="shared" ref="AZ348:BB348" si="4600">AZ347+(365/12)</f>
        <v>10677.249999999984</v>
      </c>
      <c r="BB348" s="6">
        <f t="shared" si="4600"/>
        <v>10677.249999999984</v>
      </c>
      <c r="BD348" s="6">
        <f t="shared" ref="BD348:BF348" si="4601">BD347+(365/12)</f>
        <v>10677.249999999984</v>
      </c>
      <c r="BF348" s="6">
        <f t="shared" si="4601"/>
        <v>10677.249999999984</v>
      </c>
      <c r="BH348" s="6">
        <f t="shared" ref="BH348:BJ348" si="4602">BH347+(365/12)</f>
        <v>10677.249999999984</v>
      </c>
      <c r="BJ348" s="6">
        <f t="shared" si="4602"/>
        <v>10677.249999999984</v>
      </c>
      <c r="BL348" s="6">
        <f t="shared" ref="BL348:BN348" si="4603">BL347+(365/12)</f>
        <v>10677.249999999984</v>
      </c>
      <c r="BN348" s="6">
        <f t="shared" si="4603"/>
        <v>10677.249999999984</v>
      </c>
      <c r="BP348" s="6">
        <f t="shared" ref="BP348:BR348" si="4604">BP347+(365/12)</f>
        <v>10677.249999999984</v>
      </c>
      <c r="BR348" s="6">
        <f t="shared" si="4604"/>
        <v>10677.249999999984</v>
      </c>
      <c r="BT348" s="6">
        <f t="shared" ref="BT348:BV348" si="4605">BT347+(365/12)</f>
        <v>10677.249999999984</v>
      </c>
      <c r="BV348" s="6">
        <f t="shared" si="4605"/>
        <v>10677.249999999984</v>
      </c>
      <c r="BX348" s="6">
        <f t="shared" si="4284"/>
        <v>10677.249999999984</v>
      </c>
      <c r="BY348" s="11">
        <f t="shared" si="4544"/>
        <v>69417.775310759913</v>
      </c>
      <c r="BZ348" s="72">
        <f t="shared" si="4284"/>
        <v>10677.249999999984</v>
      </c>
      <c r="CA348" s="11">
        <f t="shared" si="4545"/>
        <v>69417.775310759913</v>
      </c>
      <c r="CB348" s="4"/>
    </row>
    <row r="349" spans="1:80">
      <c r="A349" s="1" t="str">
        <f t="shared" si="4495"/>
        <v/>
      </c>
      <c r="B349" s="1">
        <f t="shared" si="4338"/>
        <v>343</v>
      </c>
      <c r="C349" s="13">
        <f t="shared" si="4353"/>
        <v>0</v>
      </c>
      <c r="D349" s="2">
        <f t="shared" si="4354"/>
        <v>0</v>
      </c>
      <c r="E349" s="15">
        <f t="shared" si="4321"/>
        <v>0</v>
      </c>
      <c r="F349" s="15">
        <f t="shared" si="3834"/>
        <v>0</v>
      </c>
      <c r="G349" s="21">
        <f t="shared" si="3835"/>
        <v>0</v>
      </c>
      <c r="H349" s="23">
        <f t="shared" si="4322"/>
        <v>343</v>
      </c>
      <c r="I349" s="19">
        <f t="shared" si="4323"/>
        <v>98003.228461466337</v>
      </c>
      <c r="J349" s="22">
        <f t="shared" si="4339"/>
        <v>98003.228461466337</v>
      </c>
      <c r="K349" s="21">
        <f t="shared" si="4340"/>
        <v>6606.4548344912564</v>
      </c>
      <c r="L349" s="15">
        <f t="shared" si="4355"/>
        <v>416.66666666666669</v>
      </c>
      <c r="M349" s="15">
        <f t="shared" si="4356"/>
        <v>83.333333333333329</v>
      </c>
      <c r="N349" s="16">
        <f t="shared" si="4357"/>
        <v>166.66666666666666</v>
      </c>
      <c r="O349" s="15">
        <f t="shared" si="4358"/>
        <v>83.333333333333329</v>
      </c>
      <c r="P349" s="7">
        <f t="shared" si="3836"/>
        <v>29300.968538439902</v>
      </c>
      <c r="Q349" s="15">
        <f t="shared" si="4324"/>
        <v>76774.230145251175</v>
      </c>
      <c r="R349" s="21">
        <f t="shared" si="4325"/>
        <v>69417.775310759913</v>
      </c>
      <c r="S349" s="4"/>
      <c r="T349" s="6">
        <f t="shared" si="4359"/>
        <v>10707.66666666665</v>
      </c>
      <c r="U349" s="10"/>
      <c r="V349" s="6">
        <f t="shared" si="4359"/>
        <v>10707.66666666665</v>
      </c>
      <c r="X349" s="6">
        <f t="shared" si="4359"/>
        <v>10707.66666666665</v>
      </c>
      <c r="Z349" s="6">
        <f t="shared" si="4359"/>
        <v>10707.66666666665</v>
      </c>
      <c r="AB349" s="6">
        <f t="shared" ref="AB349:AD349" si="4606">AB348+(365/12)</f>
        <v>10707.66666666665</v>
      </c>
      <c r="AD349" s="6">
        <f t="shared" si="4606"/>
        <v>10707.66666666665</v>
      </c>
      <c r="AF349" s="6">
        <f t="shared" ref="AF349:AH349" si="4607">AF348+(365/12)</f>
        <v>10707.66666666665</v>
      </c>
      <c r="AH349" s="6">
        <f t="shared" si="4607"/>
        <v>10707.66666666665</v>
      </c>
      <c r="AJ349" s="6">
        <f t="shared" ref="AJ349:AL349" si="4608">AJ348+(365/12)</f>
        <v>10707.66666666665</v>
      </c>
      <c r="AL349" s="6">
        <f t="shared" si="4608"/>
        <v>10707.66666666665</v>
      </c>
      <c r="AN349" s="6">
        <f t="shared" ref="AN349:AP349" si="4609">AN348+(365/12)</f>
        <v>10707.66666666665</v>
      </c>
      <c r="AP349" s="6">
        <f t="shared" si="4609"/>
        <v>10707.66666666665</v>
      </c>
      <c r="AR349" s="6">
        <f t="shared" ref="AR349:AT349" si="4610">AR348+(365/12)</f>
        <v>10707.66666666665</v>
      </c>
      <c r="AT349" s="6">
        <f t="shared" si="4610"/>
        <v>10707.66666666665</v>
      </c>
      <c r="AV349" s="6">
        <f t="shared" ref="AV349:AX349" si="4611">AV348+(365/12)</f>
        <v>10707.66666666665</v>
      </c>
      <c r="AX349" s="6">
        <f t="shared" si="4611"/>
        <v>10707.66666666665</v>
      </c>
      <c r="AZ349" s="6">
        <f t="shared" ref="AZ349:BB349" si="4612">AZ348+(365/12)</f>
        <v>10707.66666666665</v>
      </c>
      <c r="BB349" s="6">
        <f t="shared" si="4612"/>
        <v>10707.66666666665</v>
      </c>
      <c r="BD349" s="6">
        <f t="shared" ref="BD349:BF349" si="4613">BD348+(365/12)</f>
        <v>10707.66666666665</v>
      </c>
      <c r="BF349" s="6">
        <f t="shared" si="4613"/>
        <v>10707.66666666665</v>
      </c>
      <c r="BH349" s="6">
        <f t="shared" ref="BH349:BJ349" si="4614">BH348+(365/12)</f>
        <v>10707.66666666665</v>
      </c>
      <c r="BJ349" s="6">
        <f t="shared" si="4614"/>
        <v>10707.66666666665</v>
      </c>
      <c r="BL349" s="6">
        <f t="shared" ref="BL349:BN349" si="4615">BL348+(365/12)</f>
        <v>10707.66666666665</v>
      </c>
      <c r="BN349" s="6">
        <f t="shared" si="4615"/>
        <v>10707.66666666665</v>
      </c>
      <c r="BP349" s="6">
        <f t="shared" ref="BP349:BR349" si="4616">BP348+(365/12)</f>
        <v>10707.66666666665</v>
      </c>
      <c r="BR349" s="6">
        <f t="shared" si="4616"/>
        <v>10707.66666666665</v>
      </c>
      <c r="BT349" s="6">
        <f t="shared" ref="BT349:BV349" si="4617">BT348+(365/12)</f>
        <v>10707.66666666665</v>
      </c>
      <c r="BV349" s="6">
        <f t="shared" si="4617"/>
        <v>10707.66666666665</v>
      </c>
      <c r="BX349" s="6">
        <f t="shared" si="4284"/>
        <v>10707.66666666665</v>
      </c>
      <c r="BY349" s="11">
        <f t="shared" si="4544"/>
        <v>69417.775310759913</v>
      </c>
      <c r="BZ349" s="72">
        <f t="shared" si="4284"/>
        <v>10707.66666666665</v>
      </c>
      <c r="CA349" s="11">
        <f t="shared" si="4545"/>
        <v>69417.775310759913</v>
      </c>
      <c r="CB349" s="4"/>
    </row>
    <row r="350" spans="1:80">
      <c r="A350" s="1" t="str">
        <f t="shared" si="4495"/>
        <v/>
      </c>
      <c r="B350" s="1">
        <f t="shared" si="4338"/>
        <v>344</v>
      </c>
      <c r="C350" s="13">
        <f t="shared" si="4353"/>
        <v>0</v>
      </c>
      <c r="D350" s="2">
        <f t="shared" si="4354"/>
        <v>0</v>
      </c>
      <c r="E350" s="15">
        <f t="shared" si="4321"/>
        <v>0</v>
      </c>
      <c r="F350" s="15">
        <f t="shared" si="3834"/>
        <v>0</v>
      </c>
      <c r="G350" s="21">
        <f t="shared" si="3835"/>
        <v>0</v>
      </c>
      <c r="H350" s="23">
        <f t="shared" si="4322"/>
        <v>344</v>
      </c>
      <c r="I350" s="19">
        <f t="shared" si="4323"/>
        <v>98003.228461466337</v>
      </c>
      <c r="J350" s="22">
        <f t="shared" si="4339"/>
        <v>98003.228461466337</v>
      </c>
      <c r="K350" s="21">
        <f t="shared" si="4340"/>
        <v>6606.4548344912564</v>
      </c>
      <c r="L350" s="15">
        <f t="shared" si="4355"/>
        <v>416.66666666666669</v>
      </c>
      <c r="M350" s="15">
        <f t="shared" si="4356"/>
        <v>83.333333333333329</v>
      </c>
      <c r="N350" s="16">
        <f t="shared" si="4357"/>
        <v>166.66666666666666</v>
      </c>
      <c r="O350" s="15">
        <f t="shared" si="4358"/>
        <v>83.333333333333329</v>
      </c>
      <c r="P350" s="7">
        <f t="shared" si="3836"/>
        <v>29300.968538439902</v>
      </c>
      <c r="Q350" s="15">
        <f t="shared" si="4324"/>
        <v>76774.230145251175</v>
      </c>
      <c r="R350" s="21">
        <f t="shared" si="4325"/>
        <v>69417.775310759913</v>
      </c>
      <c r="S350" s="4"/>
      <c r="T350" s="6">
        <f t="shared" si="4359"/>
        <v>10738.083333333316</v>
      </c>
      <c r="U350" s="10"/>
      <c r="V350" s="6">
        <f t="shared" si="4359"/>
        <v>10738.083333333316</v>
      </c>
      <c r="X350" s="6">
        <f t="shared" si="4359"/>
        <v>10738.083333333316</v>
      </c>
      <c r="Z350" s="6">
        <f t="shared" si="4359"/>
        <v>10738.083333333316</v>
      </c>
      <c r="AB350" s="6">
        <f t="shared" ref="AB350:AD350" si="4618">AB349+(365/12)</f>
        <v>10738.083333333316</v>
      </c>
      <c r="AD350" s="6">
        <f t="shared" si="4618"/>
        <v>10738.083333333316</v>
      </c>
      <c r="AF350" s="6">
        <f t="shared" ref="AF350:AH350" si="4619">AF349+(365/12)</f>
        <v>10738.083333333316</v>
      </c>
      <c r="AH350" s="6">
        <f t="shared" si="4619"/>
        <v>10738.083333333316</v>
      </c>
      <c r="AJ350" s="6">
        <f t="shared" ref="AJ350:AL350" si="4620">AJ349+(365/12)</f>
        <v>10738.083333333316</v>
      </c>
      <c r="AL350" s="6">
        <f t="shared" si="4620"/>
        <v>10738.083333333316</v>
      </c>
      <c r="AN350" s="6">
        <f t="shared" ref="AN350:AP350" si="4621">AN349+(365/12)</f>
        <v>10738.083333333316</v>
      </c>
      <c r="AP350" s="6">
        <f t="shared" si="4621"/>
        <v>10738.083333333316</v>
      </c>
      <c r="AR350" s="6">
        <f t="shared" ref="AR350:AT350" si="4622">AR349+(365/12)</f>
        <v>10738.083333333316</v>
      </c>
      <c r="AT350" s="6">
        <f t="shared" si="4622"/>
        <v>10738.083333333316</v>
      </c>
      <c r="AV350" s="6">
        <f t="shared" ref="AV350:AX350" si="4623">AV349+(365/12)</f>
        <v>10738.083333333316</v>
      </c>
      <c r="AX350" s="6">
        <f t="shared" si="4623"/>
        <v>10738.083333333316</v>
      </c>
      <c r="AZ350" s="6">
        <f t="shared" ref="AZ350:BB350" si="4624">AZ349+(365/12)</f>
        <v>10738.083333333316</v>
      </c>
      <c r="BB350" s="6">
        <f t="shared" si="4624"/>
        <v>10738.083333333316</v>
      </c>
      <c r="BD350" s="6">
        <f t="shared" ref="BD350:BF350" si="4625">BD349+(365/12)</f>
        <v>10738.083333333316</v>
      </c>
      <c r="BF350" s="6">
        <f t="shared" si="4625"/>
        <v>10738.083333333316</v>
      </c>
      <c r="BH350" s="6">
        <f t="shared" ref="BH350:BJ350" si="4626">BH349+(365/12)</f>
        <v>10738.083333333316</v>
      </c>
      <c r="BJ350" s="6">
        <f t="shared" si="4626"/>
        <v>10738.083333333316</v>
      </c>
      <c r="BL350" s="6">
        <f t="shared" ref="BL350:BN350" si="4627">BL349+(365/12)</f>
        <v>10738.083333333316</v>
      </c>
      <c r="BN350" s="6">
        <f t="shared" si="4627"/>
        <v>10738.083333333316</v>
      </c>
      <c r="BP350" s="6">
        <f t="shared" ref="BP350:BR350" si="4628">BP349+(365/12)</f>
        <v>10738.083333333316</v>
      </c>
      <c r="BR350" s="6">
        <f t="shared" si="4628"/>
        <v>10738.083333333316</v>
      </c>
      <c r="BT350" s="6">
        <f t="shared" ref="BT350:BV350" si="4629">BT349+(365/12)</f>
        <v>10738.083333333316</v>
      </c>
      <c r="BV350" s="6">
        <f t="shared" si="4629"/>
        <v>10738.083333333316</v>
      </c>
      <c r="BX350" s="6">
        <f t="shared" si="4284"/>
        <v>10738.083333333316</v>
      </c>
      <c r="BY350" s="11">
        <f t="shared" si="4544"/>
        <v>69417.775310759913</v>
      </c>
      <c r="BZ350" s="72">
        <f t="shared" si="4284"/>
        <v>10738.083333333316</v>
      </c>
      <c r="CA350" s="11">
        <f t="shared" si="4545"/>
        <v>69417.775310759913</v>
      </c>
      <c r="CB350" s="4"/>
    </row>
    <row r="351" spans="1:80">
      <c r="A351" s="1" t="str">
        <f t="shared" si="4495"/>
        <v/>
      </c>
      <c r="B351" s="1">
        <f t="shared" si="4338"/>
        <v>345</v>
      </c>
      <c r="C351" s="13">
        <f t="shared" si="4353"/>
        <v>0</v>
      </c>
      <c r="D351" s="2">
        <f t="shared" si="4354"/>
        <v>0</v>
      </c>
      <c r="E351" s="15">
        <f t="shared" si="4321"/>
        <v>0</v>
      </c>
      <c r="F351" s="15">
        <f t="shared" si="3834"/>
        <v>0</v>
      </c>
      <c r="G351" s="21">
        <f t="shared" si="3835"/>
        <v>0</v>
      </c>
      <c r="H351" s="23">
        <f t="shared" si="4322"/>
        <v>345</v>
      </c>
      <c r="I351" s="19">
        <f t="shared" si="4323"/>
        <v>98003.228461466337</v>
      </c>
      <c r="J351" s="22">
        <f t="shared" si="4339"/>
        <v>98003.228461466337</v>
      </c>
      <c r="K351" s="21">
        <f t="shared" si="4340"/>
        <v>6606.4548344912564</v>
      </c>
      <c r="L351" s="15">
        <f t="shared" si="4355"/>
        <v>416.66666666666669</v>
      </c>
      <c r="M351" s="15">
        <f t="shared" si="4356"/>
        <v>83.333333333333329</v>
      </c>
      <c r="N351" s="16">
        <f t="shared" si="4357"/>
        <v>166.66666666666666</v>
      </c>
      <c r="O351" s="15">
        <f t="shared" si="4358"/>
        <v>83.333333333333329</v>
      </c>
      <c r="P351" s="7">
        <f t="shared" si="3836"/>
        <v>29300.968538439902</v>
      </c>
      <c r="Q351" s="15">
        <f t="shared" si="4324"/>
        <v>76774.230145251175</v>
      </c>
      <c r="R351" s="21">
        <f t="shared" si="4325"/>
        <v>69417.775310759913</v>
      </c>
      <c r="S351" s="4"/>
      <c r="T351" s="6">
        <f t="shared" si="4359"/>
        <v>10768.499999999982</v>
      </c>
      <c r="U351" s="10"/>
      <c r="V351" s="6">
        <f t="shared" si="4359"/>
        <v>10768.499999999982</v>
      </c>
      <c r="X351" s="6">
        <f t="shared" si="4359"/>
        <v>10768.499999999982</v>
      </c>
      <c r="Z351" s="6">
        <f t="shared" si="4359"/>
        <v>10768.499999999982</v>
      </c>
      <c r="AB351" s="6">
        <f t="shared" ref="AB351:AD351" si="4630">AB350+(365/12)</f>
        <v>10768.499999999982</v>
      </c>
      <c r="AD351" s="6">
        <f t="shared" si="4630"/>
        <v>10768.499999999982</v>
      </c>
      <c r="AF351" s="6">
        <f t="shared" ref="AF351:AH351" si="4631">AF350+(365/12)</f>
        <v>10768.499999999982</v>
      </c>
      <c r="AH351" s="6">
        <f t="shared" si="4631"/>
        <v>10768.499999999982</v>
      </c>
      <c r="AJ351" s="6">
        <f t="shared" ref="AJ351:AL351" si="4632">AJ350+(365/12)</f>
        <v>10768.499999999982</v>
      </c>
      <c r="AL351" s="6">
        <f t="shared" si="4632"/>
        <v>10768.499999999982</v>
      </c>
      <c r="AN351" s="6">
        <f t="shared" ref="AN351:AP351" si="4633">AN350+(365/12)</f>
        <v>10768.499999999982</v>
      </c>
      <c r="AP351" s="6">
        <f t="shared" si="4633"/>
        <v>10768.499999999982</v>
      </c>
      <c r="AR351" s="6">
        <f t="shared" ref="AR351:AT351" si="4634">AR350+(365/12)</f>
        <v>10768.499999999982</v>
      </c>
      <c r="AT351" s="6">
        <f t="shared" si="4634"/>
        <v>10768.499999999982</v>
      </c>
      <c r="AV351" s="6">
        <f t="shared" ref="AV351:AX351" si="4635">AV350+(365/12)</f>
        <v>10768.499999999982</v>
      </c>
      <c r="AX351" s="6">
        <f t="shared" si="4635"/>
        <v>10768.499999999982</v>
      </c>
      <c r="AZ351" s="6">
        <f t="shared" ref="AZ351:BB351" si="4636">AZ350+(365/12)</f>
        <v>10768.499999999982</v>
      </c>
      <c r="BB351" s="6">
        <f t="shared" si="4636"/>
        <v>10768.499999999982</v>
      </c>
      <c r="BD351" s="6">
        <f t="shared" ref="BD351:BF351" si="4637">BD350+(365/12)</f>
        <v>10768.499999999982</v>
      </c>
      <c r="BF351" s="6">
        <f t="shared" si="4637"/>
        <v>10768.499999999982</v>
      </c>
      <c r="BH351" s="6">
        <f t="shared" ref="BH351:BJ351" si="4638">BH350+(365/12)</f>
        <v>10768.499999999982</v>
      </c>
      <c r="BJ351" s="6">
        <f t="shared" si="4638"/>
        <v>10768.499999999982</v>
      </c>
      <c r="BL351" s="6">
        <f t="shared" ref="BL351:BN351" si="4639">BL350+(365/12)</f>
        <v>10768.499999999982</v>
      </c>
      <c r="BN351" s="6">
        <f t="shared" si="4639"/>
        <v>10768.499999999982</v>
      </c>
      <c r="BP351" s="6">
        <f t="shared" ref="BP351:BR351" si="4640">BP350+(365/12)</f>
        <v>10768.499999999982</v>
      </c>
      <c r="BR351" s="6">
        <f t="shared" si="4640"/>
        <v>10768.499999999982</v>
      </c>
      <c r="BT351" s="6">
        <f t="shared" ref="BT351:BV351" si="4641">BT350+(365/12)</f>
        <v>10768.499999999982</v>
      </c>
      <c r="BV351" s="6">
        <f t="shared" si="4641"/>
        <v>10768.499999999982</v>
      </c>
      <c r="BX351" s="6">
        <f t="shared" si="4284"/>
        <v>10768.499999999982</v>
      </c>
      <c r="BY351" s="11">
        <f t="shared" si="4544"/>
        <v>69417.775310759913</v>
      </c>
      <c r="BZ351" s="72">
        <f t="shared" si="4284"/>
        <v>10768.499999999982</v>
      </c>
      <c r="CA351" s="11">
        <f t="shared" si="4545"/>
        <v>69417.775310759913</v>
      </c>
      <c r="CB351" s="4"/>
    </row>
    <row r="352" spans="1:80">
      <c r="A352" s="1" t="str">
        <f t="shared" si="4495"/>
        <v/>
      </c>
      <c r="B352" s="1">
        <f t="shared" si="4338"/>
        <v>346</v>
      </c>
      <c r="C352" s="13">
        <f t="shared" si="4353"/>
        <v>0</v>
      </c>
      <c r="D352" s="2">
        <f t="shared" si="4354"/>
        <v>0</v>
      </c>
      <c r="E352" s="15">
        <f t="shared" si="4321"/>
        <v>0</v>
      </c>
      <c r="F352" s="15">
        <f t="shared" ref="F352:F365" si="4642">D352-E352</f>
        <v>0</v>
      </c>
      <c r="G352" s="21">
        <f t="shared" ref="G352:G365" si="4643">E352</f>
        <v>0</v>
      </c>
      <c r="H352" s="23">
        <f t="shared" si="4322"/>
        <v>346</v>
      </c>
      <c r="I352" s="19">
        <f t="shared" si="4323"/>
        <v>98003.228461466337</v>
      </c>
      <c r="J352" s="22">
        <f t="shared" si="4339"/>
        <v>98003.228461466337</v>
      </c>
      <c r="K352" s="21">
        <f t="shared" si="4340"/>
        <v>6606.4548344912564</v>
      </c>
      <c r="L352" s="15">
        <f t="shared" si="4355"/>
        <v>416.66666666666669</v>
      </c>
      <c r="M352" s="15">
        <f t="shared" si="4356"/>
        <v>83.333333333333329</v>
      </c>
      <c r="N352" s="16">
        <f t="shared" si="4357"/>
        <v>166.66666666666666</v>
      </c>
      <c r="O352" s="15">
        <f t="shared" si="4358"/>
        <v>83.333333333333329</v>
      </c>
      <c r="P352" s="7">
        <f t="shared" ref="P352:P365" si="4644">(J352-M352-N352-O352)*30%</f>
        <v>29300.968538439902</v>
      </c>
      <c r="Q352" s="15">
        <f t="shared" si="4324"/>
        <v>76774.230145251175</v>
      </c>
      <c r="R352" s="21">
        <f t="shared" si="4325"/>
        <v>69417.775310759913</v>
      </c>
      <c r="S352" s="4"/>
      <c r="T352" s="6">
        <f t="shared" si="4359"/>
        <v>10798.916666666648</v>
      </c>
      <c r="U352" s="10"/>
      <c r="V352" s="6">
        <f t="shared" si="4359"/>
        <v>10798.916666666648</v>
      </c>
      <c r="X352" s="6">
        <f t="shared" si="4359"/>
        <v>10798.916666666648</v>
      </c>
      <c r="Z352" s="6">
        <f t="shared" si="4359"/>
        <v>10798.916666666648</v>
      </c>
      <c r="AB352" s="6">
        <f t="shared" ref="AB352:AD352" si="4645">AB351+(365/12)</f>
        <v>10798.916666666648</v>
      </c>
      <c r="AD352" s="6">
        <f t="shared" si="4645"/>
        <v>10798.916666666648</v>
      </c>
      <c r="AF352" s="6">
        <f t="shared" ref="AF352:AH352" si="4646">AF351+(365/12)</f>
        <v>10798.916666666648</v>
      </c>
      <c r="AH352" s="6">
        <f t="shared" si="4646"/>
        <v>10798.916666666648</v>
      </c>
      <c r="AJ352" s="6">
        <f t="shared" ref="AJ352:AL352" si="4647">AJ351+(365/12)</f>
        <v>10798.916666666648</v>
      </c>
      <c r="AL352" s="6">
        <f t="shared" si="4647"/>
        <v>10798.916666666648</v>
      </c>
      <c r="AN352" s="6">
        <f t="shared" ref="AN352:AP352" si="4648">AN351+(365/12)</f>
        <v>10798.916666666648</v>
      </c>
      <c r="AP352" s="6">
        <f t="shared" si="4648"/>
        <v>10798.916666666648</v>
      </c>
      <c r="AR352" s="6">
        <f t="shared" ref="AR352:AT352" si="4649">AR351+(365/12)</f>
        <v>10798.916666666648</v>
      </c>
      <c r="AT352" s="6">
        <f t="shared" si="4649"/>
        <v>10798.916666666648</v>
      </c>
      <c r="AV352" s="6">
        <f t="shared" ref="AV352:AX352" si="4650">AV351+(365/12)</f>
        <v>10798.916666666648</v>
      </c>
      <c r="AX352" s="6">
        <f t="shared" si="4650"/>
        <v>10798.916666666648</v>
      </c>
      <c r="AZ352" s="6">
        <f t="shared" ref="AZ352:BB352" si="4651">AZ351+(365/12)</f>
        <v>10798.916666666648</v>
      </c>
      <c r="BB352" s="6">
        <f t="shared" si="4651"/>
        <v>10798.916666666648</v>
      </c>
      <c r="BD352" s="6">
        <f t="shared" ref="BD352:BF352" si="4652">BD351+(365/12)</f>
        <v>10798.916666666648</v>
      </c>
      <c r="BF352" s="6">
        <f t="shared" si="4652"/>
        <v>10798.916666666648</v>
      </c>
      <c r="BH352" s="6">
        <f t="shared" ref="BH352:BJ352" si="4653">BH351+(365/12)</f>
        <v>10798.916666666648</v>
      </c>
      <c r="BJ352" s="6">
        <f t="shared" si="4653"/>
        <v>10798.916666666648</v>
      </c>
      <c r="BL352" s="6">
        <f t="shared" ref="BL352:BN352" si="4654">BL351+(365/12)</f>
        <v>10798.916666666648</v>
      </c>
      <c r="BN352" s="6">
        <f t="shared" si="4654"/>
        <v>10798.916666666648</v>
      </c>
      <c r="BP352" s="6">
        <f t="shared" ref="BP352:BR352" si="4655">BP351+(365/12)</f>
        <v>10798.916666666648</v>
      </c>
      <c r="BR352" s="6">
        <f t="shared" si="4655"/>
        <v>10798.916666666648</v>
      </c>
      <c r="BT352" s="6">
        <f t="shared" ref="BT352:BV352" si="4656">BT351+(365/12)</f>
        <v>10798.916666666648</v>
      </c>
      <c r="BV352" s="6">
        <f t="shared" si="4656"/>
        <v>10798.916666666648</v>
      </c>
      <c r="BX352" s="6">
        <f t="shared" si="4284"/>
        <v>10798.916666666648</v>
      </c>
      <c r="BY352" s="11">
        <f t="shared" si="4544"/>
        <v>69417.775310759913</v>
      </c>
      <c r="BZ352" s="72">
        <f t="shared" si="4284"/>
        <v>10798.916666666648</v>
      </c>
      <c r="CA352" s="11">
        <f t="shared" si="4545"/>
        <v>69417.775310759913</v>
      </c>
      <c r="CB352" s="4"/>
    </row>
    <row r="353" spans="1:80">
      <c r="A353" s="1" t="str">
        <f t="shared" si="4495"/>
        <v/>
      </c>
      <c r="B353" s="1">
        <f t="shared" si="4338"/>
        <v>347</v>
      </c>
      <c r="C353" s="13">
        <f t="shared" si="4353"/>
        <v>0</v>
      </c>
      <c r="D353" s="2">
        <f t="shared" si="4354"/>
        <v>0</v>
      </c>
      <c r="E353" s="15">
        <f t="shared" si="4321"/>
        <v>0</v>
      </c>
      <c r="F353" s="15">
        <f t="shared" si="4642"/>
        <v>0</v>
      </c>
      <c r="G353" s="21">
        <f t="shared" si="4643"/>
        <v>0</v>
      </c>
      <c r="H353" s="23">
        <f t="shared" si="4322"/>
        <v>347</v>
      </c>
      <c r="I353" s="19">
        <f t="shared" si="4323"/>
        <v>98003.228461466337</v>
      </c>
      <c r="J353" s="22">
        <f t="shared" si="4339"/>
        <v>98003.228461466337</v>
      </c>
      <c r="K353" s="21">
        <f t="shared" si="4340"/>
        <v>6606.4548344912564</v>
      </c>
      <c r="L353" s="15">
        <f t="shared" si="4355"/>
        <v>416.66666666666669</v>
      </c>
      <c r="M353" s="15">
        <f t="shared" si="4356"/>
        <v>83.333333333333329</v>
      </c>
      <c r="N353" s="16">
        <f t="shared" si="4357"/>
        <v>166.66666666666666</v>
      </c>
      <c r="O353" s="15">
        <f t="shared" si="4358"/>
        <v>83.333333333333329</v>
      </c>
      <c r="P353" s="7">
        <f t="shared" si="4644"/>
        <v>29300.968538439902</v>
      </c>
      <c r="Q353" s="15">
        <f t="shared" si="4324"/>
        <v>76774.230145251175</v>
      </c>
      <c r="R353" s="21">
        <f t="shared" si="4325"/>
        <v>69417.775310759913</v>
      </c>
      <c r="S353" s="4"/>
      <c r="T353" s="6">
        <f t="shared" si="4359"/>
        <v>10829.333333333314</v>
      </c>
      <c r="U353" s="10"/>
      <c r="V353" s="6">
        <f t="shared" si="4359"/>
        <v>10829.333333333314</v>
      </c>
      <c r="X353" s="6">
        <f t="shared" si="4359"/>
        <v>10829.333333333314</v>
      </c>
      <c r="Z353" s="6">
        <f t="shared" si="4359"/>
        <v>10829.333333333314</v>
      </c>
      <c r="AB353" s="6">
        <f t="shared" ref="AB353:AD353" si="4657">AB352+(365/12)</f>
        <v>10829.333333333314</v>
      </c>
      <c r="AD353" s="6">
        <f t="shared" si="4657"/>
        <v>10829.333333333314</v>
      </c>
      <c r="AF353" s="6">
        <f t="shared" ref="AF353:AH353" si="4658">AF352+(365/12)</f>
        <v>10829.333333333314</v>
      </c>
      <c r="AH353" s="6">
        <f t="shared" si="4658"/>
        <v>10829.333333333314</v>
      </c>
      <c r="AJ353" s="6">
        <f t="shared" ref="AJ353:AL353" si="4659">AJ352+(365/12)</f>
        <v>10829.333333333314</v>
      </c>
      <c r="AL353" s="6">
        <f t="shared" si="4659"/>
        <v>10829.333333333314</v>
      </c>
      <c r="AN353" s="6">
        <f t="shared" ref="AN353:AP353" si="4660">AN352+(365/12)</f>
        <v>10829.333333333314</v>
      </c>
      <c r="AP353" s="6">
        <f t="shared" si="4660"/>
        <v>10829.333333333314</v>
      </c>
      <c r="AR353" s="6">
        <f t="shared" ref="AR353:AT353" si="4661">AR352+(365/12)</f>
        <v>10829.333333333314</v>
      </c>
      <c r="AT353" s="6">
        <f t="shared" si="4661"/>
        <v>10829.333333333314</v>
      </c>
      <c r="AV353" s="6">
        <f t="shared" ref="AV353:AX353" si="4662">AV352+(365/12)</f>
        <v>10829.333333333314</v>
      </c>
      <c r="AX353" s="6">
        <f t="shared" si="4662"/>
        <v>10829.333333333314</v>
      </c>
      <c r="AZ353" s="6">
        <f t="shared" ref="AZ353:BB353" si="4663">AZ352+(365/12)</f>
        <v>10829.333333333314</v>
      </c>
      <c r="BB353" s="6">
        <f t="shared" si="4663"/>
        <v>10829.333333333314</v>
      </c>
      <c r="BD353" s="6">
        <f t="shared" ref="BD353:BF353" si="4664">BD352+(365/12)</f>
        <v>10829.333333333314</v>
      </c>
      <c r="BF353" s="6">
        <f t="shared" si="4664"/>
        <v>10829.333333333314</v>
      </c>
      <c r="BH353" s="6">
        <f t="shared" ref="BH353:BJ353" si="4665">BH352+(365/12)</f>
        <v>10829.333333333314</v>
      </c>
      <c r="BJ353" s="6">
        <f t="shared" si="4665"/>
        <v>10829.333333333314</v>
      </c>
      <c r="BL353" s="6">
        <f t="shared" ref="BL353:BN353" si="4666">BL352+(365/12)</f>
        <v>10829.333333333314</v>
      </c>
      <c r="BN353" s="6">
        <f t="shared" si="4666"/>
        <v>10829.333333333314</v>
      </c>
      <c r="BP353" s="6">
        <f t="shared" ref="BP353:BR353" si="4667">BP352+(365/12)</f>
        <v>10829.333333333314</v>
      </c>
      <c r="BR353" s="6">
        <f t="shared" si="4667"/>
        <v>10829.333333333314</v>
      </c>
      <c r="BT353" s="6">
        <f t="shared" ref="BT353:BV353" si="4668">BT352+(365/12)</f>
        <v>10829.333333333314</v>
      </c>
      <c r="BV353" s="6">
        <f t="shared" si="4668"/>
        <v>10829.333333333314</v>
      </c>
      <c r="BX353" s="6">
        <f t="shared" si="4284"/>
        <v>10829.333333333314</v>
      </c>
      <c r="BY353" s="11">
        <f t="shared" si="4544"/>
        <v>69417.775310759913</v>
      </c>
      <c r="BZ353" s="72">
        <f t="shared" si="4284"/>
        <v>10829.333333333314</v>
      </c>
      <c r="CA353" s="11">
        <f t="shared" si="4545"/>
        <v>69417.775310759913</v>
      </c>
      <c r="CB353" s="4"/>
    </row>
    <row r="354" spans="1:80">
      <c r="A354" s="1" t="str">
        <f t="shared" si="4495"/>
        <v/>
      </c>
      <c r="B354" s="1">
        <f t="shared" si="4338"/>
        <v>348</v>
      </c>
      <c r="C354" s="13">
        <f t="shared" si="4353"/>
        <v>0</v>
      </c>
      <c r="D354" s="2">
        <f t="shared" si="4354"/>
        <v>0</v>
      </c>
      <c r="E354" s="15">
        <f t="shared" si="4321"/>
        <v>0</v>
      </c>
      <c r="F354" s="15">
        <f t="shared" si="4642"/>
        <v>0</v>
      </c>
      <c r="G354" s="21">
        <f t="shared" si="4643"/>
        <v>0</v>
      </c>
      <c r="H354" s="23">
        <f t="shared" si="4322"/>
        <v>348</v>
      </c>
      <c r="I354" s="19">
        <f t="shared" si="4323"/>
        <v>98003.228461466337</v>
      </c>
      <c r="J354" s="22">
        <f t="shared" si="4339"/>
        <v>98003.228461466337</v>
      </c>
      <c r="K354" s="21">
        <f t="shared" si="4340"/>
        <v>6606.4548344912564</v>
      </c>
      <c r="L354" s="15">
        <f t="shared" si="4355"/>
        <v>416.66666666666669</v>
      </c>
      <c r="M354" s="15">
        <f t="shared" si="4356"/>
        <v>83.333333333333329</v>
      </c>
      <c r="N354" s="16">
        <f t="shared" si="4357"/>
        <v>166.66666666666666</v>
      </c>
      <c r="O354" s="15">
        <f t="shared" si="4358"/>
        <v>83.333333333333329</v>
      </c>
      <c r="P354" s="7">
        <f t="shared" si="4644"/>
        <v>29300.968538439902</v>
      </c>
      <c r="Q354" s="15">
        <f t="shared" si="4324"/>
        <v>76774.230145251175</v>
      </c>
      <c r="R354" s="21">
        <f t="shared" si="4325"/>
        <v>69417.775310759913</v>
      </c>
      <c r="S354" s="4"/>
      <c r="T354" s="6">
        <f t="shared" si="4359"/>
        <v>10859.74999999998</v>
      </c>
      <c r="U354" s="10"/>
      <c r="V354" s="6">
        <f t="shared" si="4359"/>
        <v>10859.74999999998</v>
      </c>
      <c r="X354" s="6">
        <f t="shared" si="4359"/>
        <v>10859.74999999998</v>
      </c>
      <c r="Z354" s="6">
        <f t="shared" si="4359"/>
        <v>10859.74999999998</v>
      </c>
      <c r="AB354" s="6">
        <f t="shared" ref="AB354:AD354" si="4669">AB353+(365/12)</f>
        <v>10859.74999999998</v>
      </c>
      <c r="AD354" s="6">
        <f t="shared" si="4669"/>
        <v>10859.74999999998</v>
      </c>
      <c r="AF354" s="6">
        <f t="shared" ref="AF354:AH354" si="4670">AF353+(365/12)</f>
        <v>10859.74999999998</v>
      </c>
      <c r="AH354" s="6">
        <f t="shared" si="4670"/>
        <v>10859.74999999998</v>
      </c>
      <c r="AJ354" s="6">
        <f t="shared" ref="AJ354:AL354" si="4671">AJ353+(365/12)</f>
        <v>10859.74999999998</v>
      </c>
      <c r="AL354" s="6">
        <f t="shared" si="4671"/>
        <v>10859.74999999998</v>
      </c>
      <c r="AN354" s="6">
        <f t="shared" ref="AN354:AP354" si="4672">AN353+(365/12)</f>
        <v>10859.74999999998</v>
      </c>
      <c r="AP354" s="6">
        <f t="shared" si="4672"/>
        <v>10859.74999999998</v>
      </c>
      <c r="AR354" s="6">
        <f t="shared" ref="AR354:AT354" si="4673">AR353+(365/12)</f>
        <v>10859.74999999998</v>
      </c>
      <c r="AT354" s="6">
        <f t="shared" si="4673"/>
        <v>10859.74999999998</v>
      </c>
      <c r="AV354" s="6">
        <f t="shared" ref="AV354:AX354" si="4674">AV353+(365/12)</f>
        <v>10859.74999999998</v>
      </c>
      <c r="AX354" s="6">
        <f t="shared" si="4674"/>
        <v>10859.74999999998</v>
      </c>
      <c r="AZ354" s="6">
        <f t="shared" ref="AZ354:BB354" si="4675">AZ353+(365/12)</f>
        <v>10859.74999999998</v>
      </c>
      <c r="BB354" s="6">
        <f t="shared" si="4675"/>
        <v>10859.74999999998</v>
      </c>
      <c r="BD354" s="6">
        <f t="shared" ref="BD354:BF354" si="4676">BD353+(365/12)</f>
        <v>10859.74999999998</v>
      </c>
      <c r="BF354" s="6">
        <f t="shared" si="4676"/>
        <v>10859.74999999998</v>
      </c>
      <c r="BH354" s="6">
        <f t="shared" ref="BH354:BJ354" si="4677">BH353+(365/12)</f>
        <v>10859.74999999998</v>
      </c>
      <c r="BJ354" s="6">
        <f t="shared" si="4677"/>
        <v>10859.74999999998</v>
      </c>
      <c r="BL354" s="6">
        <f t="shared" ref="BL354:BN354" si="4678">BL353+(365/12)</f>
        <v>10859.74999999998</v>
      </c>
      <c r="BN354" s="6">
        <f t="shared" si="4678"/>
        <v>10859.74999999998</v>
      </c>
      <c r="BP354" s="6">
        <f t="shared" ref="BP354:BR354" si="4679">BP353+(365/12)</f>
        <v>10859.74999999998</v>
      </c>
      <c r="BR354" s="6">
        <f t="shared" si="4679"/>
        <v>10859.74999999998</v>
      </c>
      <c r="BT354" s="6">
        <f t="shared" ref="BT354:BV354" si="4680">BT353+(365/12)</f>
        <v>10859.74999999998</v>
      </c>
      <c r="BV354" s="6">
        <f t="shared" si="4680"/>
        <v>10859.74999999998</v>
      </c>
      <c r="BX354" s="6">
        <f t="shared" si="4284"/>
        <v>10859.74999999998</v>
      </c>
      <c r="BY354" s="11">
        <f t="shared" si="4544"/>
        <v>69417.775310759913</v>
      </c>
      <c r="BZ354" s="72">
        <f t="shared" si="4284"/>
        <v>10859.74999999998</v>
      </c>
      <c r="CA354" s="11">
        <f t="shared" si="4545"/>
        <v>69417.775310759913</v>
      </c>
      <c r="CB354" s="4"/>
    </row>
    <row r="355" spans="1:80">
      <c r="A355" s="18">
        <f t="shared" si="4495"/>
        <v>30</v>
      </c>
      <c r="B355" s="18">
        <f t="shared" si="4338"/>
        <v>349</v>
      </c>
      <c r="C355" s="19">
        <f t="shared" si="4353"/>
        <v>0</v>
      </c>
      <c r="D355" s="22">
        <f t="shared" si="4354"/>
        <v>0</v>
      </c>
      <c r="E355" s="22">
        <f t="shared" si="4321"/>
        <v>0</v>
      </c>
      <c r="F355" s="22">
        <f t="shared" si="4642"/>
        <v>0</v>
      </c>
      <c r="G355" s="23">
        <f t="shared" si="4643"/>
        <v>0</v>
      </c>
      <c r="H355" s="23">
        <f t="shared" si="4322"/>
        <v>349</v>
      </c>
      <c r="I355" s="19">
        <f t="shared" si="4323"/>
        <v>102903.38988453966</v>
      </c>
      <c r="J355" s="22">
        <f t="shared" si="4339"/>
        <v>102903.38988453966</v>
      </c>
      <c r="K355" s="23">
        <f t="shared" si="4340"/>
        <v>6672.5193828361689</v>
      </c>
      <c r="L355" s="22">
        <f t="shared" si="4355"/>
        <v>416.66666666666669</v>
      </c>
      <c r="M355" s="22">
        <f t="shared" si="4356"/>
        <v>83.333333333333329</v>
      </c>
      <c r="N355" s="19">
        <f t="shared" si="4357"/>
        <v>166.66666666666666</v>
      </c>
      <c r="O355" s="22">
        <f t="shared" si="4358"/>
        <v>83.333333333333329</v>
      </c>
      <c r="P355" s="18">
        <f t="shared" si="4644"/>
        <v>30771.016965361898</v>
      </c>
      <c r="Q355" s="22">
        <f t="shared" si="4324"/>
        <v>80614.486652513733</v>
      </c>
      <c r="R355" s="23">
        <f t="shared" si="4325"/>
        <v>73191.967269677567</v>
      </c>
      <c r="S355" s="4"/>
      <c r="T355" s="6">
        <f t="shared" si="4359"/>
        <v>10890.166666666646</v>
      </c>
      <c r="U355" s="20"/>
      <c r="V355" s="6">
        <f t="shared" si="4359"/>
        <v>10890.166666666646</v>
      </c>
      <c r="W355" s="20"/>
      <c r="X355" s="6">
        <f t="shared" si="4359"/>
        <v>10890.166666666646</v>
      </c>
      <c r="Y355" s="20"/>
      <c r="Z355" s="6">
        <f t="shared" si="4359"/>
        <v>10890.166666666646</v>
      </c>
      <c r="AA355" s="20"/>
      <c r="AB355" s="6">
        <f t="shared" ref="AB355:AD355" si="4681">AB354+(365/12)</f>
        <v>10890.166666666646</v>
      </c>
      <c r="AC355" s="20"/>
      <c r="AD355" s="6">
        <f t="shared" si="4681"/>
        <v>10890.166666666646</v>
      </c>
      <c r="AE355" s="20"/>
      <c r="AF355" s="6">
        <f t="shared" ref="AF355:AH355" si="4682">AF354+(365/12)</f>
        <v>10890.166666666646</v>
      </c>
      <c r="AG355" s="20"/>
      <c r="AH355" s="6">
        <f t="shared" si="4682"/>
        <v>10890.166666666646</v>
      </c>
      <c r="AI355" s="20"/>
      <c r="AJ355" s="6">
        <f t="shared" ref="AJ355:AL355" si="4683">AJ354+(365/12)</f>
        <v>10890.166666666646</v>
      </c>
      <c r="AK355" s="20"/>
      <c r="AL355" s="6">
        <f t="shared" si="4683"/>
        <v>10890.166666666646</v>
      </c>
      <c r="AM355" s="20"/>
      <c r="AN355" s="6">
        <f t="shared" ref="AN355:AP355" si="4684">AN354+(365/12)</f>
        <v>10890.166666666646</v>
      </c>
      <c r="AO355" s="20"/>
      <c r="AP355" s="6">
        <f t="shared" si="4684"/>
        <v>10890.166666666646</v>
      </c>
      <c r="AQ355" s="20"/>
      <c r="AR355" s="6">
        <f t="shared" ref="AR355:AT355" si="4685">AR354+(365/12)</f>
        <v>10890.166666666646</v>
      </c>
      <c r="AS355" s="20"/>
      <c r="AT355" s="6">
        <f t="shared" si="4685"/>
        <v>10890.166666666646</v>
      </c>
      <c r="AU355" s="20"/>
      <c r="AV355" s="6">
        <f t="shared" ref="AV355:AX355" si="4686">AV354+(365/12)</f>
        <v>10890.166666666646</v>
      </c>
      <c r="AW355" s="20"/>
      <c r="AX355" s="6">
        <f t="shared" si="4686"/>
        <v>10890.166666666646</v>
      </c>
      <c r="AY355" s="20"/>
      <c r="AZ355" s="6">
        <f t="shared" ref="AZ355:BB355" si="4687">AZ354+(365/12)</f>
        <v>10890.166666666646</v>
      </c>
      <c r="BA355" s="20"/>
      <c r="BB355" s="6">
        <f t="shared" si="4687"/>
        <v>10890.166666666646</v>
      </c>
      <c r="BC355" s="20"/>
      <c r="BD355" s="6">
        <f t="shared" ref="BD355:BF355" si="4688">BD354+(365/12)</f>
        <v>10890.166666666646</v>
      </c>
      <c r="BE355" s="20"/>
      <c r="BF355" s="6">
        <f t="shared" si="4688"/>
        <v>10890.166666666646</v>
      </c>
      <c r="BG355" s="20"/>
      <c r="BH355" s="6">
        <f t="shared" ref="BH355:BJ355" si="4689">BH354+(365/12)</f>
        <v>10890.166666666646</v>
      </c>
      <c r="BI355" s="20"/>
      <c r="BJ355" s="6">
        <f t="shared" si="4689"/>
        <v>10890.166666666646</v>
      </c>
      <c r="BK355" s="20"/>
      <c r="BL355" s="6">
        <f t="shared" ref="BL355:BN355" si="4690">BL354+(365/12)</f>
        <v>10890.166666666646</v>
      </c>
      <c r="BM355" s="20"/>
      <c r="BN355" s="6">
        <f t="shared" si="4690"/>
        <v>10890.166666666646</v>
      </c>
      <c r="BO355" s="20"/>
      <c r="BP355" s="6">
        <f t="shared" ref="BP355:BR355" si="4691">BP354+(365/12)</f>
        <v>10890.166666666646</v>
      </c>
      <c r="BQ355" s="20"/>
      <c r="BR355" s="6">
        <f t="shared" si="4691"/>
        <v>10890.166666666646</v>
      </c>
      <c r="BS355" s="20"/>
      <c r="BT355" s="6">
        <f t="shared" ref="BT355:BV355" si="4692">BT354+(365/12)</f>
        <v>10890.166666666646</v>
      </c>
      <c r="BU355" s="20"/>
      <c r="BV355" s="6">
        <f t="shared" si="4692"/>
        <v>10890.166666666646</v>
      </c>
      <c r="BW355" s="20"/>
      <c r="BX355" s="6">
        <f t="shared" si="4284"/>
        <v>10890.166666666646</v>
      </c>
      <c r="BY355" s="20">
        <f>value*(1+appr)^(A355-1)-C355-IF((A355-1)&lt;=penaltyy,sqft*pamt,0)</f>
        <v>79315464.858574733</v>
      </c>
      <c r="BZ355" s="72">
        <f t="shared" si="4284"/>
        <v>10890.166666666646</v>
      </c>
      <c r="CA355" s="20">
        <f t="shared" si="4545"/>
        <v>73191.967269677567</v>
      </c>
      <c r="CB355" s="4"/>
    </row>
    <row r="356" spans="1:80">
      <c r="A356" s="1" t="str">
        <f t="shared" si="4495"/>
        <v/>
      </c>
      <c r="B356" s="1">
        <f t="shared" si="4338"/>
        <v>350</v>
      </c>
      <c r="C356" s="13">
        <f t="shared" si="4353"/>
        <v>0</v>
      </c>
      <c r="D356" s="2">
        <f t="shared" si="4354"/>
        <v>0</v>
      </c>
      <c r="E356" s="15">
        <f t="shared" si="4321"/>
        <v>0</v>
      </c>
      <c r="F356" s="15">
        <f t="shared" si="4642"/>
        <v>0</v>
      </c>
      <c r="G356" s="21">
        <f t="shared" si="4643"/>
        <v>0</v>
      </c>
      <c r="H356" s="23">
        <f t="shared" si="4322"/>
        <v>350</v>
      </c>
      <c r="I356" s="19">
        <f t="shared" si="4323"/>
        <v>102903.38988453966</v>
      </c>
      <c r="J356" s="22">
        <f t="shared" si="4339"/>
        <v>102903.38988453966</v>
      </c>
      <c r="K356" s="21">
        <f t="shared" si="4340"/>
        <v>6672.5193828361689</v>
      </c>
      <c r="L356" s="15">
        <f t="shared" si="4355"/>
        <v>416.66666666666669</v>
      </c>
      <c r="M356" s="15">
        <f t="shared" si="4356"/>
        <v>83.333333333333329</v>
      </c>
      <c r="N356" s="16">
        <f t="shared" si="4357"/>
        <v>166.66666666666666</v>
      </c>
      <c r="O356" s="15">
        <f t="shared" si="4358"/>
        <v>83.333333333333329</v>
      </c>
      <c r="P356" s="7">
        <f t="shared" si="4644"/>
        <v>30771.016965361898</v>
      </c>
      <c r="Q356" s="15">
        <f t="shared" si="4324"/>
        <v>80614.486652513733</v>
      </c>
      <c r="R356" s="21">
        <f t="shared" si="4325"/>
        <v>73191.967269677567</v>
      </c>
      <c r="S356" s="4"/>
      <c r="T356" s="6">
        <f t="shared" si="4359"/>
        <v>10920.583333333312</v>
      </c>
      <c r="U356" s="10"/>
      <c r="V356" s="6">
        <f t="shared" si="4359"/>
        <v>10920.583333333312</v>
      </c>
      <c r="X356" s="6">
        <f t="shared" si="4359"/>
        <v>10920.583333333312</v>
      </c>
      <c r="Z356" s="6">
        <f t="shared" si="4359"/>
        <v>10920.583333333312</v>
      </c>
      <c r="AB356" s="6">
        <f t="shared" ref="AB356:AD356" si="4693">AB355+(365/12)</f>
        <v>10920.583333333312</v>
      </c>
      <c r="AD356" s="6">
        <f t="shared" si="4693"/>
        <v>10920.583333333312</v>
      </c>
      <c r="AF356" s="6">
        <f t="shared" ref="AF356:AH356" si="4694">AF355+(365/12)</f>
        <v>10920.583333333312</v>
      </c>
      <c r="AH356" s="6">
        <f t="shared" si="4694"/>
        <v>10920.583333333312</v>
      </c>
      <c r="AJ356" s="6">
        <f t="shared" ref="AJ356:AL356" si="4695">AJ355+(365/12)</f>
        <v>10920.583333333312</v>
      </c>
      <c r="AL356" s="6">
        <f t="shared" si="4695"/>
        <v>10920.583333333312</v>
      </c>
      <c r="AN356" s="6">
        <f t="shared" ref="AN356:AP356" si="4696">AN355+(365/12)</f>
        <v>10920.583333333312</v>
      </c>
      <c r="AP356" s="6">
        <f t="shared" si="4696"/>
        <v>10920.583333333312</v>
      </c>
      <c r="AR356" s="6">
        <f t="shared" ref="AR356:AT356" si="4697">AR355+(365/12)</f>
        <v>10920.583333333312</v>
      </c>
      <c r="AT356" s="6">
        <f t="shared" si="4697"/>
        <v>10920.583333333312</v>
      </c>
      <c r="AV356" s="6">
        <f t="shared" ref="AV356:AX356" si="4698">AV355+(365/12)</f>
        <v>10920.583333333312</v>
      </c>
      <c r="AX356" s="6">
        <f t="shared" si="4698"/>
        <v>10920.583333333312</v>
      </c>
      <c r="AZ356" s="6">
        <f t="shared" ref="AZ356:BB356" si="4699">AZ355+(365/12)</f>
        <v>10920.583333333312</v>
      </c>
      <c r="BB356" s="6">
        <f t="shared" si="4699"/>
        <v>10920.583333333312</v>
      </c>
      <c r="BD356" s="6">
        <f t="shared" ref="BD356:BF356" si="4700">BD355+(365/12)</f>
        <v>10920.583333333312</v>
      </c>
      <c r="BF356" s="6">
        <f t="shared" si="4700"/>
        <v>10920.583333333312</v>
      </c>
      <c r="BH356" s="6">
        <f t="shared" ref="BH356:BJ356" si="4701">BH355+(365/12)</f>
        <v>10920.583333333312</v>
      </c>
      <c r="BJ356" s="6">
        <f t="shared" si="4701"/>
        <v>10920.583333333312</v>
      </c>
      <c r="BL356" s="6">
        <f t="shared" ref="BL356:BN356" si="4702">BL355+(365/12)</f>
        <v>10920.583333333312</v>
      </c>
      <c r="BN356" s="6">
        <f t="shared" si="4702"/>
        <v>10920.583333333312</v>
      </c>
      <c r="BP356" s="6">
        <f t="shared" ref="BP356:BR356" si="4703">BP355+(365/12)</f>
        <v>10920.583333333312</v>
      </c>
      <c r="BR356" s="6">
        <f t="shared" si="4703"/>
        <v>10920.583333333312</v>
      </c>
      <c r="BT356" s="6">
        <f t="shared" ref="BT356:BV356" si="4704">BT355+(365/12)</f>
        <v>10920.583333333312</v>
      </c>
      <c r="BV356" s="6">
        <f t="shared" si="4704"/>
        <v>10920.583333333312</v>
      </c>
      <c r="BX356" s="6">
        <f t="shared" si="4284"/>
        <v>10920.583333333312</v>
      </c>
      <c r="BZ356" s="72">
        <f t="shared" si="4284"/>
        <v>10920.583333333312</v>
      </c>
      <c r="CA356" s="11">
        <f t="shared" si="4545"/>
        <v>73191.967269677567</v>
      </c>
      <c r="CB356" s="4"/>
    </row>
    <row r="357" spans="1:80">
      <c r="A357" s="1" t="str">
        <f t="shared" si="4495"/>
        <v/>
      </c>
      <c r="B357" s="1">
        <f t="shared" si="4338"/>
        <v>351</v>
      </c>
      <c r="C357" s="13">
        <f t="shared" si="4353"/>
        <v>0</v>
      </c>
      <c r="D357" s="2">
        <f t="shared" si="4354"/>
        <v>0</v>
      </c>
      <c r="E357" s="15">
        <f t="shared" si="4321"/>
        <v>0</v>
      </c>
      <c r="F357" s="15">
        <f t="shared" si="4642"/>
        <v>0</v>
      </c>
      <c r="G357" s="21">
        <f t="shared" si="4643"/>
        <v>0</v>
      </c>
      <c r="H357" s="23">
        <f t="shared" si="4322"/>
        <v>351</v>
      </c>
      <c r="I357" s="19">
        <f t="shared" si="4323"/>
        <v>102903.38988453966</v>
      </c>
      <c r="J357" s="22">
        <f t="shared" si="4339"/>
        <v>102903.38988453966</v>
      </c>
      <c r="K357" s="21">
        <f t="shared" si="4340"/>
        <v>6672.5193828361689</v>
      </c>
      <c r="L357" s="15">
        <f t="shared" si="4355"/>
        <v>416.66666666666669</v>
      </c>
      <c r="M357" s="15">
        <f t="shared" si="4356"/>
        <v>83.333333333333329</v>
      </c>
      <c r="N357" s="16">
        <f t="shared" si="4357"/>
        <v>166.66666666666666</v>
      </c>
      <c r="O357" s="15">
        <f t="shared" si="4358"/>
        <v>83.333333333333329</v>
      </c>
      <c r="P357" s="7">
        <f t="shared" si="4644"/>
        <v>30771.016965361898</v>
      </c>
      <c r="Q357" s="15">
        <f t="shared" si="4324"/>
        <v>80614.486652513733</v>
      </c>
      <c r="R357" s="21">
        <f t="shared" si="4325"/>
        <v>73191.967269677567</v>
      </c>
      <c r="S357" s="4"/>
      <c r="T357" s="6">
        <f t="shared" si="4359"/>
        <v>10950.999999999978</v>
      </c>
      <c r="U357" s="10"/>
      <c r="V357" s="6">
        <f t="shared" si="4359"/>
        <v>10950.999999999978</v>
      </c>
      <c r="X357" s="6">
        <f t="shared" si="4359"/>
        <v>10950.999999999978</v>
      </c>
      <c r="Z357" s="6">
        <f t="shared" si="4359"/>
        <v>10950.999999999978</v>
      </c>
      <c r="AB357" s="6">
        <f t="shared" ref="AB357:AD357" si="4705">AB356+(365/12)</f>
        <v>10950.999999999978</v>
      </c>
      <c r="AD357" s="6">
        <f t="shared" si="4705"/>
        <v>10950.999999999978</v>
      </c>
      <c r="AF357" s="6">
        <f t="shared" ref="AF357:AH357" si="4706">AF356+(365/12)</f>
        <v>10950.999999999978</v>
      </c>
      <c r="AH357" s="6">
        <f t="shared" si="4706"/>
        <v>10950.999999999978</v>
      </c>
      <c r="AJ357" s="6">
        <f t="shared" ref="AJ357:AL357" si="4707">AJ356+(365/12)</f>
        <v>10950.999999999978</v>
      </c>
      <c r="AL357" s="6">
        <f t="shared" si="4707"/>
        <v>10950.999999999978</v>
      </c>
      <c r="AN357" s="6">
        <f t="shared" ref="AN357:AP357" si="4708">AN356+(365/12)</f>
        <v>10950.999999999978</v>
      </c>
      <c r="AP357" s="6">
        <f t="shared" si="4708"/>
        <v>10950.999999999978</v>
      </c>
      <c r="AR357" s="6">
        <f t="shared" ref="AR357:AT357" si="4709">AR356+(365/12)</f>
        <v>10950.999999999978</v>
      </c>
      <c r="AT357" s="6">
        <f t="shared" si="4709"/>
        <v>10950.999999999978</v>
      </c>
      <c r="AV357" s="6">
        <f t="shared" ref="AV357:AX357" si="4710">AV356+(365/12)</f>
        <v>10950.999999999978</v>
      </c>
      <c r="AX357" s="6">
        <f t="shared" si="4710"/>
        <v>10950.999999999978</v>
      </c>
      <c r="AZ357" s="6">
        <f t="shared" ref="AZ357:BB357" si="4711">AZ356+(365/12)</f>
        <v>10950.999999999978</v>
      </c>
      <c r="BB357" s="6">
        <f t="shared" si="4711"/>
        <v>10950.999999999978</v>
      </c>
      <c r="BD357" s="6">
        <f t="shared" ref="BD357:BF357" si="4712">BD356+(365/12)</f>
        <v>10950.999999999978</v>
      </c>
      <c r="BF357" s="6">
        <f t="shared" si="4712"/>
        <v>10950.999999999978</v>
      </c>
      <c r="BH357" s="6">
        <f t="shared" ref="BH357:BJ357" si="4713">BH356+(365/12)</f>
        <v>10950.999999999978</v>
      </c>
      <c r="BJ357" s="6">
        <f t="shared" si="4713"/>
        <v>10950.999999999978</v>
      </c>
      <c r="BL357" s="6">
        <f t="shared" ref="BL357:BN357" si="4714">BL356+(365/12)</f>
        <v>10950.999999999978</v>
      </c>
      <c r="BN357" s="6">
        <f t="shared" si="4714"/>
        <v>10950.999999999978</v>
      </c>
      <c r="BP357" s="6">
        <f t="shared" ref="BP357:BR357" si="4715">BP356+(365/12)</f>
        <v>10950.999999999978</v>
      </c>
      <c r="BR357" s="6">
        <f t="shared" si="4715"/>
        <v>10950.999999999978</v>
      </c>
      <c r="BT357" s="6">
        <f t="shared" ref="BT357:BV357" si="4716">BT356+(365/12)</f>
        <v>10950.999999999978</v>
      </c>
      <c r="BV357" s="6">
        <f t="shared" si="4716"/>
        <v>10950.999999999978</v>
      </c>
      <c r="BX357" s="6">
        <f t="shared" si="4284"/>
        <v>10950.999999999978</v>
      </c>
      <c r="BZ357" s="72">
        <f t="shared" si="4284"/>
        <v>10950.999999999978</v>
      </c>
      <c r="CA357" s="11">
        <f t="shared" si="4545"/>
        <v>73191.967269677567</v>
      </c>
      <c r="CB357" s="4"/>
    </row>
    <row r="358" spans="1:80">
      <c r="A358" s="1" t="str">
        <f t="shared" si="4495"/>
        <v/>
      </c>
      <c r="B358" s="1">
        <f t="shared" si="4338"/>
        <v>352</v>
      </c>
      <c r="C358" s="13">
        <f t="shared" si="4353"/>
        <v>0</v>
      </c>
      <c r="D358" s="2">
        <f t="shared" si="4354"/>
        <v>0</v>
      </c>
      <c r="E358" s="15">
        <f t="shared" si="4321"/>
        <v>0</v>
      </c>
      <c r="F358" s="15">
        <f t="shared" si="4642"/>
        <v>0</v>
      </c>
      <c r="G358" s="21">
        <f t="shared" si="4643"/>
        <v>0</v>
      </c>
      <c r="H358" s="23">
        <f t="shared" si="4322"/>
        <v>352</v>
      </c>
      <c r="I358" s="19">
        <f t="shared" si="4323"/>
        <v>102903.38988453966</v>
      </c>
      <c r="J358" s="22">
        <f t="shared" si="4339"/>
        <v>102903.38988453966</v>
      </c>
      <c r="K358" s="21">
        <f t="shared" si="4340"/>
        <v>6672.5193828361689</v>
      </c>
      <c r="L358" s="15">
        <f t="shared" si="4355"/>
        <v>416.66666666666669</v>
      </c>
      <c r="M358" s="15">
        <f t="shared" si="4356"/>
        <v>83.333333333333329</v>
      </c>
      <c r="N358" s="16">
        <f t="shared" si="4357"/>
        <v>166.66666666666666</v>
      </c>
      <c r="O358" s="15">
        <f t="shared" si="4358"/>
        <v>83.333333333333329</v>
      </c>
      <c r="P358" s="7">
        <f t="shared" si="4644"/>
        <v>30771.016965361898</v>
      </c>
      <c r="Q358" s="15">
        <f t="shared" si="4324"/>
        <v>80614.486652513733</v>
      </c>
      <c r="R358" s="21">
        <f t="shared" si="4325"/>
        <v>73191.967269677567</v>
      </c>
      <c r="S358" s="4"/>
      <c r="T358" s="6">
        <f t="shared" si="4359"/>
        <v>10981.416666666644</v>
      </c>
      <c r="U358" s="10"/>
      <c r="V358" s="6">
        <f t="shared" si="4359"/>
        <v>10981.416666666644</v>
      </c>
      <c r="X358" s="6">
        <f t="shared" si="4359"/>
        <v>10981.416666666644</v>
      </c>
      <c r="Z358" s="6">
        <f t="shared" si="4359"/>
        <v>10981.416666666644</v>
      </c>
      <c r="AB358" s="6">
        <f t="shared" ref="AB358:AD358" si="4717">AB357+(365/12)</f>
        <v>10981.416666666644</v>
      </c>
      <c r="AD358" s="6">
        <f t="shared" si="4717"/>
        <v>10981.416666666644</v>
      </c>
      <c r="AF358" s="6">
        <f t="shared" ref="AF358:AH358" si="4718">AF357+(365/12)</f>
        <v>10981.416666666644</v>
      </c>
      <c r="AH358" s="6">
        <f t="shared" si="4718"/>
        <v>10981.416666666644</v>
      </c>
      <c r="AJ358" s="6">
        <f t="shared" ref="AJ358:AL358" si="4719">AJ357+(365/12)</f>
        <v>10981.416666666644</v>
      </c>
      <c r="AL358" s="6">
        <f t="shared" si="4719"/>
        <v>10981.416666666644</v>
      </c>
      <c r="AN358" s="6">
        <f t="shared" ref="AN358:AP358" si="4720">AN357+(365/12)</f>
        <v>10981.416666666644</v>
      </c>
      <c r="AP358" s="6">
        <f t="shared" si="4720"/>
        <v>10981.416666666644</v>
      </c>
      <c r="AR358" s="6">
        <f t="shared" ref="AR358:AT358" si="4721">AR357+(365/12)</f>
        <v>10981.416666666644</v>
      </c>
      <c r="AT358" s="6">
        <f t="shared" si="4721"/>
        <v>10981.416666666644</v>
      </c>
      <c r="AV358" s="6">
        <f t="shared" ref="AV358:AX358" si="4722">AV357+(365/12)</f>
        <v>10981.416666666644</v>
      </c>
      <c r="AX358" s="6">
        <f t="shared" si="4722"/>
        <v>10981.416666666644</v>
      </c>
      <c r="AZ358" s="6">
        <f t="shared" ref="AZ358:BB358" si="4723">AZ357+(365/12)</f>
        <v>10981.416666666644</v>
      </c>
      <c r="BB358" s="6">
        <f t="shared" si="4723"/>
        <v>10981.416666666644</v>
      </c>
      <c r="BD358" s="6">
        <f t="shared" ref="BD358:BF358" si="4724">BD357+(365/12)</f>
        <v>10981.416666666644</v>
      </c>
      <c r="BF358" s="6">
        <f t="shared" si="4724"/>
        <v>10981.416666666644</v>
      </c>
      <c r="BH358" s="6">
        <f t="shared" ref="BH358:BJ358" si="4725">BH357+(365/12)</f>
        <v>10981.416666666644</v>
      </c>
      <c r="BJ358" s="6">
        <f t="shared" si="4725"/>
        <v>10981.416666666644</v>
      </c>
      <c r="BL358" s="6">
        <f t="shared" ref="BL358:BN358" si="4726">BL357+(365/12)</f>
        <v>10981.416666666644</v>
      </c>
      <c r="BN358" s="6">
        <f t="shared" si="4726"/>
        <v>10981.416666666644</v>
      </c>
      <c r="BP358" s="6">
        <f t="shared" ref="BP358:BR358" si="4727">BP357+(365/12)</f>
        <v>10981.416666666644</v>
      </c>
      <c r="BR358" s="6">
        <f t="shared" si="4727"/>
        <v>10981.416666666644</v>
      </c>
      <c r="BT358" s="6">
        <f t="shared" ref="BT358:BV358" si="4728">BT357+(365/12)</f>
        <v>10981.416666666644</v>
      </c>
      <c r="BV358" s="6">
        <f t="shared" si="4728"/>
        <v>10981.416666666644</v>
      </c>
      <c r="BX358" s="6">
        <f t="shared" si="4284"/>
        <v>10981.416666666644</v>
      </c>
      <c r="BZ358" s="72">
        <f t="shared" si="4284"/>
        <v>10981.416666666644</v>
      </c>
      <c r="CA358" s="11">
        <f t="shared" si="4545"/>
        <v>73191.967269677567</v>
      </c>
      <c r="CB358" s="4"/>
    </row>
    <row r="359" spans="1:80">
      <c r="A359" s="1" t="str">
        <f t="shared" si="4495"/>
        <v/>
      </c>
      <c r="B359" s="1">
        <f t="shared" si="4338"/>
        <v>353</v>
      </c>
      <c r="C359" s="13">
        <f t="shared" si="4353"/>
        <v>0</v>
      </c>
      <c r="D359" s="2">
        <f t="shared" si="4354"/>
        <v>0</v>
      </c>
      <c r="E359" s="15">
        <f t="shared" si="4321"/>
        <v>0</v>
      </c>
      <c r="F359" s="15">
        <f t="shared" si="4642"/>
        <v>0</v>
      </c>
      <c r="G359" s="21">
        <f t="shared" si="4643"/>
        <v>0</v>
      </c>
      <c r="H359" s="23">
        <f t="shared" si="4322"/>
        <v>353</v>
      </c>
      <c r="I359" s="19">
        <f t="shared" si="4323"/>
        <v>102903.38988453966</v>
      </c>
      <c r="J359" s="22">
        <f t="shared" si="4339"/>
        <v>102903.38988453966</v>
      </c>
      <c r="K359" s="21">
        <f t="shared" si="4340"/>
        <v>6672.5193828361689</v>
      </c>
      <c r="L359" s="15">
        <f t="shared" si="4355"/>
        <v>416.66666666666669</v>
      </c>
      <c r="M359" s="15">
        <f t="shared" si="4356"/>
        <v>83.333333333333329</v>
      </c>
      <c r="N359" s="16">
        <f t="shared" si="4357"/>
        <v>166.66666666666666</v>
      </c>
      <c r="O359" s="15">
        <f t="shared" si="4358"/>
        <v>83.333333333333329</v>
      </c>
      <c r="P359" s="7">
        <f t="shared" si="4644"/>
        <v>30771.016965361898</v>
      </c>
      <c r="Q359" s="15">
        <f t="shared" si="4324"/>
        <v>80614.486652513733</v>
      </c>
      <c r="R359" s="21">
        <f t="shared" si="4325"/>
        <v>73191.967269677567</v>
      </c>
      <c r="S359" s="4"/>
      <c r="T359" s="6">
        <f t="shared" si="4359"/>
        <v>11011.83333333331</v>
      </c>
      <c r="U359" s="10"/>
      <c r="V359" s="6">
        <f t="shared" si="4359"/>
        <v>11011.83333333331</v>
      </c>
      <c r="X359" s="6">
        <f t="shared" si="4359"/>
        <v>11011.83333333331</v>
      </c>
      <c r="Z359" s="6">
        <f t="shared" si="4359"/>
        <v>11011.83333333331</v>
      </c>
      <c r="AB359" s="6">
        <f t="shared" ref="AB359:AD359" si="4729">AB358+(365/12)</f>
        <v>11011.83333333331</v>
      </c>
      <c r="AD359" s="6">
        <f t="shared" si="4729"/>
        <v>11011.83333333331</v>
      </c>
      <c r="AF359" s="6">
        <f t="shared" ref="AF359:AH359" si="4730">AF358+(365/12)</f>
        <v>11011.83333333331</v>
      </c>
      <c r="AH359" s="6">
        <f t="shared" si="4730"/>
        <v>11011.83333333331</v>
      </c>
      <c r="AJ359" s="6">
        <f t="shared" ref="AJ359:AL359" si="4731">AJ358+(365/12)</f>
        <v>11011.83333333331</v>
      </c>
      <c r="AL359" s="6">
        <f t="shared" si="4731"/>
        <v>11011.83333333331</v>
      </c>
      <c r="AN359" s="6">
        <f t="shared" ref="AN359:AP359" si="4732">AN358+(365/12)</f>
        <v>11011.83333333331</v>
      </c>
      <c r="AP359" s="6">
        <f t="shared" si="4732"/>
        <v>11011.83333333331</v>
      </c>
      <c r="AR359" s="6">
        <f t="shared" ref="AR359:AT359" si="4733">AR358+(365/12)</f>
        <v>11011.83333333331</v>
      </c>
      <c r="AT359" s="6">
        <f t="shared" si="4733"/>
        <v>11011.83333333331</v>
      </c>
      <c r="AV359" s="6">
        <f t="shared" ref="AV359:AX359" si="4734">AV358+(365/12)</f>
        <v>11011.83333333331</v>
      </c>
      <c r="AX359" s="6">
        <f t="shared" si="4734"/>
        <v>11011.83333333331</v>
      </c>
      <c r="AZ359" s="6">
        <f t="shared" ref="AZ359:BB359" si="4735">AZ358+(365/12)</f>
        <v>11011.83333333331</v>
      </c>
      <c r="BB359" s="6">
        <f t="shared" si="4735"/>
        <v>11011.83333333331</v>
      </c>
      <c r="BD359" s="6">
        <f t="shared" ref="BD359:BF359" si="4736">BD358+(365/12)</f>
        <v>11011.83333333331</v>
      </c>
      <c r="BF359" s="6">
        <f t="shared" si="4736"/>
        <v>11011.83333333331</v>
      </c>
      <c r="BH359" s="6">
        <f t="shared" ref="BH359:BJ359" si="4737">BH358+(365/12)</f>
        <v>11011.83333333331</v>
      </c>
      <c r="BJ359" s="6">
        <f t="shared" si="4737"/>
        <v>11011.83333333331</v>
      </c>
      <c r="BL359" s="6">
        <f t="shared" ref="BL359:BN359" si="4738">BL358+(365/12)</f>
        <v>11011.83333333331</v>
      </c>
      <c r="BN359" s="6">
        <f t="shared" si="4738"/>
        <v>11011.83333333331</v>
      </c>
      <c r="BP359" s="6">
        <f t="shared" ref="BP359:BR359" si="4739">BP358+(365/12)</f>
        <v>11011.83333333331</v>
      </c>
      <c r="BR359" s="6">
        <f t="shared" si="4739"/>
        <v>11011.83333333331</v>
      </c>
      <c r="BT359" s="6">
        <f t="shared" ref="BT359:BV359" si="4740">BT358+(365/12)</f>
        <v>11011.83333333331</v>
      </c>
      <c r="BV359" s="6">
        <f t="shared" si="4740"/>
        <v>11011.83333333331</v>
      </c>
      <c r="BX359" s="6">
        <f t="shared" si="4284"/>
        <v>11011.83333333331</v>
      </c>
      <c r="BZ359" s="72">
        <f t="shared" si="4284"/>
        <v>11011.83333333331</v>
      </c>
      <c r="CA359" s="11">
        <f t="shared" si="4545"/>
        <v>73191.967269677567</v>
      </c>
      <c r="CB359" s="4"/>
    </row>
    <row r="360" spans="1:80">
      <c r="A360" s="1" t="str">
        <f t="shared" si="4495"/>
        <v/>
      </c>
      <c r="B360" s="1">
        <f t="shared" si="4338"/>
        <v>354</v>
      </c>
      <c r="C360" s="13">
        <f t="shared" si="4353"/>
        <v>0</v>
      </c>
      <c r="D360" s="2">
        <f t="shared" si="4354"/>
        <v>0</v>
      </c>
      <c r="E360" s="15">
        <f t="shared" si="4321"/>
        <v>0</v>
      </c>
      <c r="F360" s="15">
        <f t="shared" si="4642"/>
        <v>0</v>
      </c>
      <c r="G360" s="21">
        <f t="shared" si="4643"/>
        <v>0</v>
      </c>
      <c r="H360" s="23">
        <f t="shared" si="4322"/>
        <v>354</v>
      </c>
      <c r="I360" s="19">
        <f t="shared" si="4323"/>
        <v>102903.38988453966</v>
      </c>
      <c r="J360" s="22">
        <f t="shared" si="4339"/>
        <v>102903.38988453966</v>
      </c>
      <c r="K360" s="21">
        <f t="shared" si="4340"/>
        <v>6672.5193828361689</v>
      </c>
      <c r="L360" s="15">
        <f t="shared" si="4355"/>
        <v>416.66666666666669</v>
      </c>
      <c r="M360" s="15">
        <f t="shared" si="4356"/>
        <v>83.333333333333329</v>
      </c>
      <c r="N360" s="16">
        <f t="shared" si="4357"/>
        <v>166.66666666666666</v>
      </c>
      <c r="O360" s="15">
        <f t="shared" si="4358"/>
        <v>83.333333333333329</v>
      </c>
      <c r="P360" s="7">
        <f t="shared" si="4644"/>
        <v>30771.016965361898</v>
      </c>
      <c r="Q360" s="15">
        <f t="shared" si="4324"/>
        <v>80614.486652513733</v>
      </c>
      <c r="R360" s="21">
        <f t="shared" si="4325"/>
        <v>73191.967269677567</v>
      </c>
      <c r="S360" s="4"/>
      <c r="T360" s="6">
        <f t="shared" si="4359"/>
        <v>11042.249999999976</v>
      </c>
      <c r="U360" s="10"/>
      <c r="V360" s="6">
        <f t="shared" si="4359"/>
        <v>11042.249999999976</v>
      </c>
      <c r="X360" s="6">
        <f t="shared" si="4359"/>
        <v>11042.249999999976</v>
      </c>
      <c r="Z360" s="6">
        <f t="shared" si="4359"/>
        <v>11042.249999999976</v>
      </c>
      <c r="AB360" s="6">
        <f t="shared" ref="AB360:AD360" si="4741">AB359+(365/12)</f>
        <v>11042.249999999976</v>
      </c>
      <c r="AD360" s="6">
        <f t="shared" si="4741"/>
        <v>11042.249999999976</v>
      </c>
      <c r="AF360" s="6">
        <f t="shared" ref="AF360:AH360" si="4742">AF359+(365/12)</f>
        <v>11042.249999999976</v>
      </c>
      <c r="AH360" s="6">
        <f t="shared" si="4742"/>
        <v>11042.249999999976</v>
      </c>
      <c r="AJ360" s="6">
        <f t="shared" ref="AJ360:AL360" si="4743">AJ359+(365/12)</f>
        <v>11042.249999999976</v>
      </c>
      <c r="AL360" s="6">
        <f t="shared" si="4743"/>
        <v>11042.249999999976</v>
      </c>
      <c r="AN360" s="6">
        <f t="shared" ref="AN360:AP360" si="4744">AN359+(365/12)</f>
        <v>11042.249999999976</v>
      </c>
      <c r="AP360" s="6">
        <f t="shared" si="4744"/>
        <v>11042.249999999976</v>
      </c>
      <c r="AR360" s="6">
        <f t="shared" ref="AR360:AT360" si="4745">AR359+(365/12)</f>
        <v>11042.249999999976</v>
      </c>
      <c r="AT360" s="6">
        <f t="shared" si="4745"/>
        <v>11042.249999999976</v>
      </c>
      <c r="AV360" s="6">
        <f t="shared" ref="AV360:AX360" si="4746">AV359+(365/12)</f>
        <v>11042.249999999976</v>
      </c>
      <c r="AX360" s="6">
        <f t="shared" si="4746"/>
        <v>11042.249999999976</v>
      </c>
      <c r="AZ360" s="6">
        <f t="shared" ref="AZ360:BB360" si="4747">AZ359+(365/12)</f>
        <v>11042.249999999976</v>
      </c>
      <c r="BB360" s="6">
        <f t="shared" si="4747"/>
        <v>11042.249999999976</v>
      </c>
      <c r="BD360" s="6">
        <f t="shared" ref="BD360:BF360" si="4748">BD359+(365/12)</f>
        <v>11042.249999999976</v>
      </c>
      <c r="BF360" s="6">
        <f t="shared" si="4748"/>
        <v>11042.249999999976</v>
      </c>
      <c r="BH360" s="6">
        <f t="shared" ref="BH360:BJ360" si="4749">BH359+(365/12)</f>
        <v>11042.249999999976</v>
      </c>
      <c r="BJ360" s="6">
        <f t="shared" si="4749"/>
        <v>11042.249999999976</v>
      </c>
      <c r="BL360" s="6">
        <f t="shared" ref="BL360:BN360" si="4750">BL359+(365/12)</f>
        <v>11042.249999999976</v>
      </c>
      <c r="BN360" s="6">
        <f t="shared" si="4750"/>
        <v>11042.249999999976</v>
      </c>
      <c r="BP360" s="6">
        <f t="shared" ref="BP360:BR360" si="4751">BP359+(365/12)</f>
        <v>11042.249999999976</v>
      </c>
      <c r="BR360" s="6">
        <f t="shared" si="4751"/>
        <v>11042.249999999976</v>
      </c>
      <c r="BT360" s="6">
        <f t="shared" ref="BT360:BV360" si="4752">BT359+(365/12)</f>
        <v>11042.249999999976</v>
      </c>
      <c r="BV360" s="6">
        <f t="shared" si="4752"/>
        <v>11042.249999999976</v>
      </c>
      <c r="BX360" s="6">
        <f t="shared" si="4284"/>
        <v>11042.249999999976</v>
      </c>
      <c r="BZ360" s="72">
        <f t="shared" si="4284"/>
        <v>11042.249999999976</v>
      </c>
      <c r="CA360" s="11">
        <f t="shared" si="4545"/>
        <v>73191.967269677567</v>
      </c>
      <c r="CB360" s="4"/>
    </row>
    <row r="361" spans="1:80">
      <c r="A361" s="1" t="str">
        <f t="shared" si="4495"/>
        <v/>
      </c>
      <c r="B361" s="1">
        <f t="shared" si="4338"/>
        <v>355</v>
      </c>
      <c r="C361" s="13">
        <f t="shared" si="4353"/>
        <v>0</v>
      </c>
      <c r="D361" s="2">
        <f t="shared" si="4354"/>
        <v>0</v>
      </c>
      <c r="E361" s="15">
        <f t="shared" si="4321"/>
        <v>0</v>
      </c>
      <c r="F361" s="15">
        <f t="shared" si="4642"/>
        <v>0</v>
      </c>
      <c r="G361" s="21">
        <f t="shared" si="4643"/>
        <v>0</v>
      </c>
      <c r="H361" s="23">
        <f t="shared" si="4322"/>
        <v>355</v>
      </c>
      <c r="I361" s="19">
        <f t="shared" si="4323"/>
        <v>102903.38988453966</v>
      </c>
      <c r="J361" s="22">
        <f t="shared" si="4339"/>
        <v>102903.38988453966</v>
      </c>
      <c r="K361" s="21">
        <f t="shared" si="4340"/>
        <v>6672.5193828361689</v>
      </c>
      <c r="L361" s="15">
        <f t="shared" si="4355"/>
        <v>416.66666666666669</v>
      </c>
      <c r="M361" s="15">
        <f t="shared" si="4356"/>
        <v>83.333333333333329</v>
      </c>
      <c r="N361" s="16">
        <f t="shared" si="4357"/>
        <v>166.66666666666666</v>
      </c>
      <c r="O361" s="15">
        <f t="shared" si="4358"/>
        <v>83.333333333333329</v>
      </c>
      <c r="P361" s="7">
        <f t="shared" si="4644"/>
        <v>30771.016965361898</v>
      </c>
      <c r="Q361" s="15">
        <f t="shared" si="4324"/>
        <v>80614.486652513733</v>
      </c>
      <c r="R361" s="21">
        <f t="shared" si="4325"/>
        <v>73191.967269677567</v>
      </c>
      <c r="S361" s="4"/>
      <c r="T361" s="6">
        <f t="shared" si="4359"/>
        <v>11072.666666666642</v>
      </c>
      <c r="U361" s="10"/>
      <c r="V361" s="6">
        <f t="shared" si="4359"/>
        <v>11072.666666666642</v>
      </c>
      <c r="X361" s="6">
        <f t="shared" si="4359"/>
        <v>11072.666666666642</v>
      </c>
      <c r="Z361" s="6">
        <f t="shared" si="4359"/>
        <v>11072.666666666642</v>
      </c>
      <c r="AB361" s="6">
        <f t="shared" ref="AB361:AD361" si="4753">AB360+(365/12)</f>
        <v>11072.666666666642</v>
      </c>
      <c r="AD361" s="6">
        <f t="shared" si="4753"/>
        <v>11072.666666666642</v>
      </c>
      <c r="AF361" s="6">
        <f t="shared" ref="AF361:AH361" si="4754">AF360+(365/12)</f>
        <v>11072.666666666642</v>
      </c>
      <c r="AH361" s="6">
        <f t="shared" si="4754"/>
        <v>11072.666666666642</v>
      </c>
      <c r="AJ361" s="6">
        <f t="shared" ref="AJ361:AL361" si="4755">AJ360+(365/12)</f>
        <v>11072.666666666642</v>
      </c>
      <c r="AL361" s="6">
        <f t="shared" si="4755"/>
        <v>11072.666666666642</v>
      </c>
      <c r="AN361" s="6">
        <f t="shared" ref="AN361:AP361" si="4756">AN360+(365/12)</f>
        <v>11072.666666666642</v>
      </c>
      <c r="AP361" s="6">
        <f t="shared" si="4756"/>
        <v>11072.666666666642</v>
      </c>
      <c r="AR361" s="6">
        <f t="shared" ref="AR361:AT361" si="4757">AR360+(365/12)</f>
        <v>11072.666666666642</v>
      </c>
      <c r="AT361" s="6">
        <f t="shared" si="4757"/>
        <v>11072.666666666642</v>
      </c>
      <c r="AV361" s="6">
        <f t="shared" ref="AV361:AX361" si="4758">AV360+(365/12)</f>
        <v>11072.666666666642</v>
      </c>
      <c r="AX361" s="6">
        <f t="shared" si="4758"/>
        <v>11072.666666666642</v>
      </c>
      <c r="AZ361" s="6">
        <f t="shared" ref="AZ361:BB361" si="4759">AZ360+(365/12)</f>
        <v>11072.666666666642</v>
      </c>
      <c r="BB361" s="6">
        <f t="shared" si="4759"/>
        <v>11072.666666666642</v>
      </c>
      <c r="BD361" s="6">
        <f t="shared" ref="BD361:BF361" si="4760">BD360+(365/12)</f>
        <v>11072.666666666642</v>
      </c>
      <c r="BF361" s="6">
        <f t="shared" si="4760"/>
        <v>11072.666666666642</v>
      </c>
      <c r="BH361" s="6">
        <f t="shared" ref="BH361:BJ361" si="4761">BH360+(365/12)</f>
        <v>11072.666666666642</v>
      </c>
      <c r="BJ361" s="6">
        <f t="shared" si="4761"/>
        <v>11072.666666666642</v>
      </c>
      <c r="BL361" s="6">
        <f t="shared" ref="BL361:BN361" si="4762">BL360+(365/12)</f>
        <v>11072.666666666642</v>
      </c>
      <c r="BN361" s="6">
        <f t="shared" si="4762"/>
        <v>11072.666666666642</v>
      </c>
      <c r="BP361" s="6">
        <f t="shared" ref="BP361:BR361" si="4763">BP360+(365/12)</f>
        <v>11072.666666666642</v>
      </c>
      <c r="BR361" s="6">
        <f t="shared" si="4763"/>
        <v>11072.666666666642</v>
      </c>
      <c r="BT361" s="6">
        <f t="shared" ref="BT361:BV361" si="4764">BT360+(365/12)</f>
        <v>11072.666666666642</v>
      </c>
      <c r="BV361" s="6">
        <f t="shared" si="4764"/>
        <v>11072.666666666642</v>
      </c>
      <c r="BX361" s="6">
        <f t="shared" si="4284"/>
        <v>11072.666666666642</v>
      </c>
      <c r="BZ361" s="72">
        <f t="shared" si="4284"/>
        <v>11072.666666666642</v>
      </c>
      <c r="CA361" s="11">
        <f t="shared" si="4545"/>
        <v>73191.967269677567</v>
      </c>
      <c r="CB361" s="4"/>
    </row>
    <row r="362" spans="1:80">
      <c r="A362" s="1" t="str">
        <f t="shared" si="4495"/>
        <v/>
      </c>
      <c r="B362" s="1">
        <f t="shared" si="4338"/>
        <v>356</v>
      </c>
      <c r="C362" s="13">
        <f t="shared" si="4353"/>
        <v>0</v>
      </c>
      <c r="D362" s="2">
        <f t="shared" si="4354"/>
        <v>0</v>
      </c>
      <c r="E362" s="15">
        <f t="shared" si="4321"/>
        <v>0</v>
      </c>
      <c r="F362" s="15">
        <f t="shared" si="4642"/>
        <v>0</v>
      </c>
      <c r="G362" s="21">
        <f t="shared" si="4643"/>
        <v>0</v>
      </c>
      <c r="H362" s="23">
        <f t="shared" si="4322"/>
        <v>356</v>
      </c>
      <c r="I362" s="19">
        <f t="shared" si="4323"/>
        <v>102903.38988453966</v>
      </c>
      <c r="J362" s="22">
        <f t="shared" si="4339"/>
        <v>102903.38988453966</v>
      </c>
      <c r="K362" s="21">
        <f t="shared" si="4340"/>
        <v>6672.5193828361689</v>
      </c>
      <c r="L362" s="15">
        <f t="shared" si="4355"/>
        <v>416.66666666666669</v>
      </c>
      <c r="M362" s="15">
        <f t="shared" si="4356"/>
        <v>83.333333333333329</v>
      </c>
      <c r="N362" s="16">
        <f t="shared" si="4357"/>
        <v>166.66666666666666</v>
      </c>
      <c r="O362" s="15">
        <f t="shared" si="4358"/>
        <v>83.333333333333329</v>
      </c>
      <c r="P362" s="7">
        <f t="shared" si="4644"/>
        <v>30771.016965361898</v>
      </c>
      <c r="Q362" s="15">
        <f t="shared" si="4324"/>
        <v>80614.486652513733</v>
      </c>
      <c r="R362" s="21">
        <f t="shared" si="4325"/>
        <v>73191.967269677567</v>
      </c>
      <c r="S362" s="4"/>
      <c r="T362" s="6">
        <f t="shared" si="4359"/>
        <v>11103.083333333308</v>
      </c>
      <c r="U362" s="10"/>
      <c r="V362" s="6">
        <f t="shared" si="4359"/>
        <v>11103.083333333308</v>
      </c>
      <c r="X362" s="6">
        <f t="shared" si="4359"/>
        <v>11103.083333333308</v>
      </c>
      <c r="Z362" s="6">
        <f t="shared" si="4359"/>
        <v>11103.083333333308</v>
      </c>
      <c r="AB362" s="6">
        <f t="shared" ref="AB362:AD362" si="4765">AB361+(365/12)</f>
        <v>11103.083333333308</v>
      </c>
      <c r="AD362" s="6">
        <f t="shared" si="4765"/>
        <v>11103.083333333308</v>
      </c>
      <c r="AF362" s="6">
        <f t="shared" ref="AF362:AH362" si="4766">AF361+(365/12)</f>
        <v>11103.083333333308</v>
      </c>
      <c r="AH362" s="6">
        <f t="shared" si="4766"/>
        <v>11103.083333333308</v>
      </c>
      <c r="AJ362" s="6">
        <f t="shared" ref="AJ362:AL362" si="4767">AJ361+(365/12)</f>
        <v>11103.083333333308</v>
      </c>
      <c r="AL362" s="6">
        <f t="shared" si="4767"/>
        <v>11103.083333333308</v>
      </c>
      <c r="AN362" s="6">
        <f t="shared" ref="AN362:AP362" si="4768">AN361+(365/12)</f>
        <v>11103.083333333308</v>
      </c>
      <c r="AP362" s="6">
        <f t="shared" si="4768"/>
        <v>11103.083333333308</v>
      </c>
      <c r="AR362" s="6">
        <f t="shared" ref="AR362:AT362" si="4769">AR361+(365/12)</f>
        <v>11103.083333333308</v>
      </c>
      <c r="AT362" s="6">
        <f t="shared" si="4769"/>
        <v>11103.083333333308</v>
      </c>
      <c r="AV362" s="6">
        <f t="shared" ref="AV362:AX362" si="4770">AV361+(365/12)</f>
        <v>11103.083333333308</v>
      </c>
      <c r="AX362" s="6">
        <f t="shared" si="4770"/>
        <v>11103.083333333308</v>
      </c>
      <c r="AZ362" s="6">
        <f t="shared" ref="AZ362:BB362" si="4771">AZ361+(365/12)</f>
        <v>11103.083333333308</v>
      </c>
      <c r="BB362" s="6">
        <f t="shared" si="4771"/>
        <v>11103.083333333308</v>
      </c>
      <c r="BD362" s="6">
        <f t="shared" ref="BD362:BF362" si="4772">BD361+(365/12)</f>
        <v>11103.083333333308</v>
      </c>
      <c r="BF362" s="6">
        <f t="shared" si="4772"/>
        <v>11103.083333333308</v>
      </c>
      <c r="BH362" s="6">
        <f t="shared" ref="BH362:BJ362" si="4773">BH361+(365/12)</f>
        <v>11103.083333333308</v>
      </c>
      <c r="BJ362" s="6">
        <f t="shared" si="4773"/>
        <v>11103.083333333308</v>
      </c>
      <c r="BL362" s="6">
        <f t="shared" ref="BL362:BN362" si="4774">BL361+(365/12)</f>
        <v>11103.083333333308</v>
      </c>
      <c r="BN362" s="6">
        <f t="shared" si="4774"/>
        <v>11103.083333333308</v>
      </c>
      <c r="BP362" s="6">
        <f t="shared" ref="BP362:BR362" si="4775">BP361+(365/12)</f>
        <v>11103.083333333308</v>
      </c>
      <c r="BR362" s="6">
        <f t="shared" si="4775"/>
        <v>11103.083333333308</v>
      </c>
      <c r="BT362" s="6">
        <f t="shared" ref="BT362:BV362" si="4776">BT361+(365/12)</f>
        <v>11103.083333333308</v>
      </c>
      <c r="BV362" s="6">
        <f t="shared" si="4776"/>
        <v>11103.083333333308</v>
      </c>
      <c r="BX362" s="6">
        <f t="shared" si="4284"/>
        <v>11103.083333333308</v>
      </c>
      <c r="BZ362" s="72">
        <f t="shared" si="4284"/>
        <v>11103.083333333308</v>
      </c>
      <c r="CA362" s="11">
        <f t="shared" si="4545"/>
        <v>73191.967269677567</v>
      </c>
      <c r="CB362" s="4"/>
    </row>
    <row r="363" spans="1:80">
      <c r="A363" s="1" t="str">
        <f t="shared" si="4495"/>
        <v/>
      </c>
      <c r="B363" s="1">
        <f t="shared" si="4338"/>
        <v>357</v>
      </c>
      <c r="C363" s="13">
        <f t="shared" si="4353"/>
        <v>0</v>
      </c>
      <c r="D363" s="2">
        <f t="shared" si="4354"/>
        <v>0</v>
      </c>
      <c r="E363" s="15">
        <f t="shared" si="4321"/>
        <v>0</v>
      </c>
      <c r="F363" s="15">
        <f t="shared" si="4642"/>
        <v>0</v>
      </c>
      <c r="G363" s="21">
        <f t="shared" si="4643"/>
        <v>0</v>
      </c>
      <c r="H363" s="23">
        <f t="shared" si="4322"/>
        <v>357</v>
      </c>
      <c r="I363" s="19">
        <f t="shared" si="4323"/>
        <v>102903.38988453966</v>
      </c>
      <c r="J363" s="22">
        <f t="shared" si="4339"/>
        <v>102903.38988453966</v>
      </c>
      <c r="K363" s="21">
        <f t="shared" si="4340"/>
        <v>6672.5193828361689</v>
      </c>
      <c r="L363" s="15">
        <f t="shared" si="4355"/>
        <v>416.66666666666669</v>
      </c>
      <c r="M363" s="15">
        <f t="shared" si="4356"/>
        <v>83.333333333333329</v>
      </c>
      <c r="N363" s="16">
        <f t="shared" si="4357"/>
        <v>166.66666666666666</v>
      </c>
      <c r="O363" s="15">
        <f t="shared" si="4358"/>
        <v>83.333333333333329</v>
      </c>
      <c r="P363" s="7">
        <f t="shared" si="4644"/>
        <v>30771.016965361898</v>
      </c>
      <c r="Q363" s="15">
        <f t="shared" si="4324"/>
        <v>80614.486652513733</v>
      </c>
      <c r="R363" s="21">
        <f t="shared" si="4325"/>
        <v>73191.967269677567</v>
      </c>
      <c r="S363" s="4"/>
      <c r="T363" s="6">
        <f t="shared" si="4359"/>
        <v>11133.499999999975</v>
      </c>
      <c r="U363" s="10"/>
      <c r="V363" s="6">
        <f t="shared" si="4359"/>
        <v>11133.499999999975</v>
      </c>
      <c r="X363" s="6">
        <f t="shared" si="4359"/>
        <v>11133.499999999975</v>
      </c>
      <c r="Z363" s="6">
        <f t="shared" si="4359"/>
        <v>11133.499999999975</v>
      </c>
      <c r="AB363" s="6">
        <f t="shared" ref="AB363:AD363" si="4777">AB362+(365/12)</f>
        <v>11133.499999999975</v>
      </c>
      <c r="AD363" s="6">
        <f t="shared" si="4777"/>
        <v>11133.499999999975</v>
      </c>
      <c r="AF363" s="6">
        <f t="shared" ref="AF363:AH363" si="4778">AF362+(365/12)</f>
        <v>11133.499999999975</v>
      </c>
      <c r="AH363" s="6">
        <f t="shared" si="4778"/>
        <v>11133.499999999975</v>
      </c>
      <c r="AJ363" s="6">
        <f t="shared" ref="AJ363:AL363" si="4779">AJ362+(365/12)</f>
        <v>11133.499999999975</v>
      </c>
      <c r="AL363" s="6">
        <f t="shared" si="4779"/>
        <v>11133.499999999975</v>
      </c>
      <c r="AN363" s="6">
        <f t="shared" ref="AN363:AP363" si="4780">AN362+(365/12)</f>
        <v>11133.499999999975</v>
      </c>
      <c r="AP363" s="6">
        <f t="shared" si="4780"/>
        <v>11133.499999999975</v>
      </c>
      <c r="AR363" s="6">
        <f t="shared" ref="AR363:AT363" si="4781">AR362+(365/12)</f>
        <v>11133.499999999975</v>
      </c>
      <c r="AT363" s="6">
        <f t="shared" si="4781"/>
        <v>11133.499999999975</v>
      </c>
      <c r="AV363" s="6">
        <f t="shared" ref="AV363:AX363" si="4782">AV362+(365/12)</f>
        <v>11133.499999999975</v>
      </c>
      <c r="AX363" s="6">
        <f t="shared" si="4782"/>
        <v>11133.499999999975</v>
      </c>
      <c r="AZ363" s="6">
        <f t="shared" ref="AZ363:BB363" si="4783">AZ362+(365/12)</f>
        <v>11133.499999999975</v>
      </c>
      <c r="BB363" s="6">
        <f t="shared" si="4783"/>
        <v>11133.499999999975</v>
      </c>
      <c r="BD363" s="6">
        <f t="shared" ref="BD363:BF363" si="4784">BD362+(365/12)</f>
        <v>11133.499999999975</v>
      </c>
      <c r="BF363" s="6">
        <f t="shared" si="4784"/>
        <v>11133.499999999975</v>
      </c>
      <c r="BH363" s="6">
        <f t="shared" ref="BH363:BJ363" si="4785">BH362+(365/12)</f>
        <v>11133.499999999975</v>
      </c>
      <c r="BJ363" s="6">
        <f t="shared" si="4785"/>
        <v>11133.499999999975</v>
      </c>
      <c r="BL363" s="6">
        <f t="shared" ref="BL363:BN363" si="4786">BL362+(365/12)</f>
        <v>11133.499999999975</v>
      </c>
      <c r="BN363" s="6">
        <f t="shared" si="4786"/>
        <v>11133.499999999975</v>
      </c>
      <c r="BP363" s="6">
        <f t="shared" ref="BP363:BR363" si="4787">BP362+(365/12)</f>
        <v>11133.499999999975</v>
      </c>
      <c r="BR363" s="6">
        <f t="shared" si="4787"/>
        <v>11133.499999999975</v>
      </c>
      <c r="BT363" s="6">
        <f t="shared" ref="BT363:BV363" si="4788">BT362+(365/12)</f>
        <v>11133.499999999975</v>
      </c>
      <c r="BV363" s="6">
        <f t="shared" si="4788"/>
        <v>11133.499999999975</v>
      </c>
      <c r="BX363" s="6">
        <f t="shared" si="4284"/>
        <v>11133.499999999975</v>
      </c>
      <c r="BZ363" s="72">
        <f t="shared" si="4284"/>
        <v>11133.499999999975</v>
      </c>
      <c r="CA363" s="11">
        <f t="shared" si="4545"/>
        <v>73191.967269677567</v>
      </c>
      <c r="CB363" s="4"/>
    </row>
    <row r="364" spans="1:80">
      <c r="A364" s="1" t="str">
        <f t="shared" si="4495"/>
        <v/>
      </c>
      <c r="B364" s="1">
        <f t="shared" si="4338"/>
        <v>358</v>
      </c>
      <c r="C364" s="13">
        <f t="shared" si="4353"/>
        <v>0</v>
      </c>
      <c r="D364" s="2">
        <f t="shared" si="4354"/>
        <v>0</v>
      </c>
      <c r="E364" s="15">
        <f t="shared" si="4321"/>
        <v>0</v>
      </c>
      <c r="F364" s="15">
        <f t="shared" si="4642"/>
        <v>0</v>
      </c>
      <c r="G364" s="21">
        <f t="shared" si="4643"/>
        <v>0</v>
      </c>
      <c r="H364" s="23">
        <f t="shared" si="4322"/>
        <v>358</v>
      </c>
      <c r="I364" s="19">
        <f t="shared" si="4323"/>
        <v>102903.38988453966</v>
      </c>
      <c r="J364" s="22">
        <f t="shared" si="4339"/>
        <v>102903.38988453966</v>
      </c>
      <c r="K364" s="21">
        <f t="shared" si="4340"/>
        <v>6672.5193828361689</v>
      </c>
      <c r="L364" s="15">
        <f t="shared" si="4355"/>
        <v>416.66666666666669</v>
      </c>
      <c r="M364" s="15">
        <f t="shared" si="4356"/>
        <v>83.333333333333329</v>
      </c>
      <c r="N364" s="16">
        <f t="shared" si="4357"/>
        <v>166.66666666666666</v>
      </c>
      <c r="O364" s="15">
        <f t="shared" si="4358"/>
        <v>83.333333333333329</v>
      </c>
      <c r="P364" s="7">
        <f t="shared" si="4644"/>
        <v>30771.016965361898</v>
      </c>
      <c r="Q364" s="15">
        <f t="shared" si="4324"/>
        <v>80614.486652513733</v>
      </c>
      <c r="R364" s="21">
        <f t="shared" si="4325"/>
        <v>73191.967269677567</v>
      </c>
      <c r="S364" s="4"/>
      <c r="T364" s="6">
        <f t="shared" si="4359"/>
        <v>11163.916666666641</v>
      </c>
      <c r="U364" s="10"/>
      <c r="V364" s="6">
        <f t="shared" si="4359"/>
        <v>11163.916666666641</v>
      </c>
      <c r="X364" s="6">
        <f t="shared" si="4359"/>
        <v>11163.916666666641</v>
      </c>
      <c r="Z364" s="6">
        <f t="shared" si="4359"/>
        <v>11163.916666666641</v>
      </c>
      <c r="AB364" s="6">
        <f t="shared" ref="AB364:AD364" si="4789">AB363+(365/12)</f>
        <v>11163.916666666641</v>
      </c>
      <c r="AD364" s="6">
        <f t="shared" si="4789"/>
        <v>11163.916666666641</v>
      </c>
      <c r="AF364" s="6">
        <f t="shared" ref="AF364:AH364" si="4790">AF363+(365/12)</f>
        <v>11163.916666666641</v>
      </c>
      <c r="AH364" s="6">
        <f t="shared" si="4790"/>
        <v>11163.916666666641</v>
      </c>
      <c r="AJ364" s="6">
        <f t="shared" ref="AJ364:AL364" si="4791">AJ363+(365/12)</f>
        <v>11163.916666666641</v>
      </c>
      <c r="AL364" s="6">
        <f t="shared" si="4791"/>
        <v>11163.916666666641</v>
      </c>
      <c r="AN364" s="6">
        <f t="shared" ref="AN364:AP364" si="4792">AN363+(365/12)</f>
        <v>11163.916666666641</v>
      </c>
      <c r="AP364" s="6">
        <f t="shared" si="4792"/>
        <v>11163.916666666641</v>
      </c>
      <c r="AR364" s="6">
        <f t="shared" ref="AR364:AT364" si="4793">AR363+(365/12)</f>
        <v>11163.916666666641</v>
      </c>
      <c r="AT364" s="6">
        <f t="shared" si="4793"/>
        <v>11163.916666666641</v>
      </c>
      <c r="AV364" s="6">
        <f t="shared" ref="AV364:AX364" si="4794">AV363+(365/12)</f>
        <v>11163.916666666641</v>
      </c>
      <c r="AX364" s="6">
        <f t="shared" si="4794"/>
        <v>11163.916666666641</v>
      </c>
      <c r="AZ364" s="6">
        <f t="shared" ref="AZ364:BB364" si="4795">AZ363+(365/12)</f>
        <v>11163.916666666641</v>
      </c>
      <c r="BB364" s="6">
        <f t="shared" si="4795"/>
        <v>11163.916666666641</v>
      </c>
      <c r="BD364" s="6">
        <f t="shared" ref="BD364:BF364" si="4796">BD363+(365/12)</f>
        <v>11163.916666666641</v>
      </c>
      <c r="BF364" s="6">
        <f t="shared" si="4796"/>
        <v>11163.916666666641</v>
      </c>
      <c r="BH364" s="6">
        <f t="shared" ref="BH364:BJ364" si="4797">BH363+(365/12)</f>
        <v>11163.916666666641</v>
      </c>
      <c r="BJ364" s="6">
        <f t="shared" si="4797"/>
        <v>11163.916666666641</v>
      </c>
      <c r="BL364" s="6">
        <f t="shared" ref="BL364:BN364" si="4798">BL363+(365/12)</f>
        <v>11163.916666666641</v>
      </c>
      <c r="BN364" s="6">
        <f t="shared" si="4798"/>
        <v>11163.916666666641</v>
      </c>
      <c r="BP364" s="6">
        <f t="shared" ref="BP364:BR364" si="4799">BP363+(365/12)</f>
        <v>11163.916666666641</v>
      </c>
      <c r="BR364" s="6">
        <f t="shared" si="4799"/>
        <v>11163.916666666641</v>
      </c>
      <c r="BT364" s="6">
        <f t="shared" ref="BT364:BV364" si="4800">BT363+(365/12)</f>
        <v>11163.916666666641</v>
      </c>
      <c r="BV364" s="6">
        <f t="shared" si="4800"/>
        <v>11163.916666666641</v>
      </c>
      <c r="BX364" s="6">
        <f t="shared" si="4284"/>
        <v>11163.916666666641</v>
      </c>
      <c r="BZ364" s="72">
        <f t="shared" si="4284"/>
        <v>11163.916666666641</v>
      </c>
      <c r="CA364" s="11">
        <f t="shared" si="4545"/>
        <v>73191.967269677567</v>
      </c>
      <c r="CB364" s="4"/>
    </row>
    <row r="365" spans="1:80">
      <c r="A365" s="1" t="str">
        <f t="shared" si="4495"/>
        <v/>
      </c>
      <c r="B365" s="1">
        <f t="shared" si="4338"/>
        <v>359</v>
      </c>
      <c r="C365" s="13">
        <f t="shared" si="4353"/>
        <v>0</v>
      </c>
      <c r="D365" s="2">
        <f t="shared" si="4354"/>
        <v>0</v>
      </c>
      <c r="E365" s="15">
        <f t="shared" si="4321"/>
        <v>0</v>
      </c>
      <c r="F365" s="15">
        <f t="shared" si="4642"/>
        <v>0</v>
      </c>
      <c r="G365" s="21">
        <f t="shared" si="4643"/>
        <v>0</v>
      </c>
      <c r="H365" s="23">
        <f t="shared" si="4322"/>
        <v>359</v>
      </c>
      <c r="I365" s="19">
        <f t="shared" si="4323"/>
        <v>102903.38988453966</v>
      </c>
      <c r="J365" s="22">
        <f t="shared" si="4339"/>
        <v>102903.38988453966</v>
      </c>
      <c r="K365" s="21">
        <f t="shared" si="4340"/>
        <v>6672.5193828361689</v>
      </c>
      <c r="L365" s="15">
        <f t="shared" si="4355"/>
        <v>416.66666666666669</v>
      </c>
      <c r="M365" s="15">
        <f t="shared" si="4356"/>
        <v>83.333333333333329</v>
      </c>
      <c r="N365" s="16">
        <f t="shared" si="4357"/>
        <v>166.66666666666666</v>
      </c>
      <c r="O365" s="15">
        <f t="shared" si="4358"/>
        <v>83.333333333333329</v>
      </c>
      <c r="P365" s="7">
        <f t="shared" si="4644"/>
        <v>30771.016965361898</v>
      </c>
      <c r="Q365" s="15">
        <f t="shared" si="4324"/>
        <v>80614.486652513733</v>
      </c>
      <c r="R365" s="21">
        <f t="shared" si="4325"/>
        <v>73191.967269677567</v>
      </c>
      <c r="S365" s="4"/>
      <c r="T365" s="6">
        <f t="shared" si="4359"/>
        <v>11194.333333333307</v>
      </c>
      <c r="U365" s="10"/>
      <c r="V365" s="6">
        <f t="shared" si="4359"/>
        <v>11194.333333333307</v>
      </c>
      <c r="X365" s="6">
        <f t="shared" si="4359"/>
        <v>11194.333333333307</v>
      </c>
      <c r="Z365" s="6">
        <f t="shared" si="4359"/>
        <v>11194.333333333307</v>
      </c>
      <c r="AB365" s="6">
        <f t="shared" ref="AB365:AD365" si="4801">AB364+(365/12)</f>
        <v>11194.333333333307</v>
      </c>
      <c r="AD365" s="6">
        <f t="shared" si="4801"/>
        <v>11194.333333333307</v>
      </c>
      <c r="AF365" s="6">
        <f t="shared" ref="AF365:AH365" si="4802">AF364+(365/12)</f>
        <v>11194.333333333307</v>
      </c>
      <c r="AH365" s="6">
        <f t="shared" si="4802"/>
        <v>11194.333333333307</v>
      </c>
      <c r="AJ365" s="6">
        <f t="shared" ref="AJ365:AL365" si="4803">AJ364+(365/12)</f>
        <v>11194.333333333307</v>
      </c>
      <c r="AL365" s="6">
        <f t="shared" si="4803"/>
        <v>11194.333333333307</v>
      </c>
      <c r="AN365" s="6">
        <f t="shared" ref="AN365:AP365" si="4804">AN364+(365/12)</f>
        <v>11194.333333333307</v>
      </c>
      <c r="AP365" s="6">
        <f t="shared" si="4804"/>
        <v>11194.333333333307</v>
      </c>
      <c r="AR365" s="6">
        <f t="shared" ref="AR365:AT365" si="4805">AR364+(365/12)</f>
        <v>11194.333333333307</v>
      </c>
      <c r="AT365" s="6">
        <f t="shared" si="4805"/>
        <v>11194.333333333307</v>
      </c>
      <c r="AV365" s="6">
        <f t="shared" ref="AV365:AX365" si="4806">AV364+(365/12)</f>
        <v>11194.333333333307</v>
      </c>
      <c r="AX365" s="6">
        <f t="shared" si="4806"/>
        <v>11194.333333333307</v>
      </c>
      <c r="AZ365" s="6">
        <f t="shared" ref="AZ365:BB365" si="4807">AZ364+(365/12)</f>
        <v>11194.333333333307</v>
      </c>
      <c r="BB365" s="6">
        <f t="shared" si="4807"/>
        <v>11194.333333333307</v>
      </c>
      <c r="BD365" s="6">
        <f t="shared" ref="BD365:BF365" si="4808">BD364+(365/12)</f>
        <v>11194.333333333307</v>
      </c>
      <c r="BF365" s="6">
        <f t="shared" si="4808"/>
        <v>11194.333333333307</v>
      </c>
      <c r="BH365" s="6">
        <f t="shared" ref="BH365:BJ365" si="4809">BH364+(365/12)</f>
        <v>11194.333333333307</v>
      </c>
      <c r="BJ365" s="6">
        <f t="shared" si="4809"/>
        <v>11194.333333333307</v>
      </c>
      <c r="BL365" s="6">
        <f t="shared" ref="BL365:BN365" si="4810">BL364+(365/12)</f>
        <v>11194.333333333307</v>
      </c>
      <c r="BN365" s="6">
        <f t="shared" si="4810"/>
        <v>11194.333333333307</v>
      </c>
      <c r="BP365" s="6">
        <f t="shared" ref="BP365:BR365" si="4811">BP364+(365/12)</f>
        <v>11194.333333333307</v>
      </c>
      <c r="BR365" s="6">
        <f t="shared" si="4811"/>
        <v>11194.333333333307</v>
      </c>
      <c r="BT365" s="6">
        <f t="shared" ref="BT365:BV365" si="4812">BT364+(365/12)</f>
        <v>11194.333333333307</v>
      </c>
      <c r="BV365" s="6">
        <f t="shared" si="4812"/>
        <v>11194.333333333307</v>
      </c>
      <c r="BX365" s="6">
        <f t="shared" si="4284"/>
        <v>11194.333333333307</v>
      </c>
      <c r="BZ365" s="72">
        <f t="shared" si="4284"/>
        <v>11194.333333333307</v>
      </c>
      <c r="CA365" s="11">
        <f t="shared" si="4545"/>
        <v>73191.967269677567</v>
      </c>
      <c r="CB365" s="4"/>
    </row>
    <row r="366" spans="1:80">
      <c r="A366" s="1" t="str">
        <f t="shared" si="4495"/>
        <v/>
      </c>
      <c r="B366" s="1">
        <f t="shared" si="4338"/>
        <v>360</v>
      </c>
      <c r="C366" s="13">
        <f t="shared" si="4353"/>
        <v>0</v>
      </c>
      <c r="D366" s="2">
        <f t="shared" si="4354"/>
        <v>0</v>
      </c>
      <c r="E366" s="15">
        <f t="shared" si="4321"/>
        <v>0</v>
      </c>
      <c r="F366" s="15">
        <f>D366-E366</f>
        <v>0</v>
      </c>
      <c r="G366" s="21">
        <f>E366</f>
        <v>0</v>
      </c>
      <c r="H366" s="23">
        <f t="shared" si="4322"/>
        <v>360</v>
      </c>
      <c r="I366" s="19">
        <f t="shared" si="4323"/>
        <v>102903.38988453966</v>
      </c>
      <c r="J366" s="22">
        <f t="shared" si="4339"/>
        <v>102903.38988453966</v>
      </c>
      <c r="K366" s="21">
        <f t="shared" si="4340"/>
        <v>6672.5193828361689</v>
      </c>
      <c r="L366" s="15">
        <f t="shared" si="4355"/>
        <v>416.66666666666669</v>
      </c>
      <c r="M366" s="15">
        <f t="shared" si="4356"/>
        <v>83.333333333333329</v>
      </c>
      <c r="N366" s="16">
        <f t="shared" si="4357"/>
        <v>166.66666666666666</v>
      </c>
      <c r="O366" s="15">
        <f t="shared" si="4358"/>
        <v>83.333333333333329</v>
      </c>
      <c r="P366" s="7">
        <f>(J366-M366-N366-O366)*30%</f>
        <v>30771.016965361898</v>
      </c>
      <c r="Q366" s="15">
        <f t="shared" si="4324"/>
        <v>80614.486652513733</v>
      </c>
      <c r="R366" s="21">
        <f t="shared" si="4325"/>
        <v>73191.967269677567</v>
      </c>
      <c r="S366" s="4"/>
      <c r="T366" s="6">
        <f t="shared" si="4359"/>
        <v>11224.749999999973</v>
      </c>
      <c r="U366" s="10"/>
      <c r="V366" s="6">
        <f t="shared" si="4359"/>
        <v>11224.749999999973</v>
      </c>
      <c r="X366" s="6">
        <f t="shared" si="4359"/>
        <v>11224.749999999973</v>
      </c>
      <c r="Z366" s="6">
        <f t="shared" si="4359"/>
        <v>11224.749999999973</v>
      </c>
      <c r="AB366" s="6">
        <f t="shared" ref="AB366:AD366" si="4813">AB365+(365/12)</f>
        <v>11224.749999999973</v>
      </c>
      <c r="AD366" s="6">
        <f t="shared" si="4813"/>
        <v>11224.749999999973</v>
      </c>
      <c r="AF366" s="6">
        <f t="shared" ref="AF366:AH366" si="4814">AF365+(365/12)</f>
        <v>11224.749999999973</v>
      </c>
      <c r="AH366" s="6">
        <f t="shared" si="4814"/>
        <v>11224.749999999973</v>
      </c>
      <c r="AJ366" s="6">
        <f t="shared" ref="AJ366:AL366" si="4815">AJ365+(365/12)</f>
        <v>11224.749999999973</v>
      </c>
      <c r="AL366" s="6">
        <f t="shared" si="4815"/>
        <v>11224.749999999973</v>
      </c>
      <c r="AN366" s="6">
        <f t="shared" ref="AN366:AP366" si="4816">AN365+(365/12)</f>
        <v>11224.749999999973</v>
      </c>
      <c r="AP366" s="6">
        <f t="shared" si="4816"/>
        <v>11224.749999999973</v>
      </c>
      <c r="AR366" s="6">
        <f t="shared" ref="AR366:AT366" si="4817">AR365+(365/12)</f>
        <v>11224.749999999973</v>
      </c>
      <c r="AT366" s="6">
        <f t="shared" si="4817"/>
        <v>11224.749999999973</v>
      </c>
      <c r="AV366" s="6">
        <f t="shared" ref="AV366:AX366" si="4818">AV365+(365/12)</f>
        <v>11224.749999999973</v>
      </c>
      <c r="AX366" s="6">
        <f t="shared" si="4818"/>
        <v>11224.749999999973</v>
      </c>
      <c r="AZ366" s="6">
        <f t="shared" ref="AZ366:BB366" si="4819">AZ365+(365/12)</f>
        <v>11224.749999999973</v>
      </c>
      <c r="BB366" s="6">
        <f t="shared" si="4819"/>
        <v>11224.749999999973</v>
      </c>
      <c r="BD366" s="6">
        <f t="shared" ref="BD366:BF366" si="4820">BD365+(365/12)</f>
        <v>11224.749999999973</v>
      </c>
      <c r="BF366" s="6">
        <f t="shared" si="4820"/>
        <v>11224.749999999973</v>
      </c>
      <c r="BH366" s="6">
        <f t="shared" ref="BH366:BJ366" si="4821">BH365+(365/12)</f>
        <v>11224.749999999973</v>
      </c>
      <c r="BJ366" s="6">
        <f t="shared" si="4821"/>
        <v>11224.749999999973</v>
      </c>
      <c r="BL366" s="6">
        <f t="shared" ref="BL366:BN366" si="4822">BL365+(365/12)</f>
        <v>11224.749999999973</v>
      </c>
      <c r="BN366" s="6">
        <f t="shared" si="4822"/>
        <v>11224.749999999973</v>
      </c>
      <c r="BP366" s="6">
        <f t="shared" ref="BP366:BR366" si="4823">BP365+(365/12)</f>
        <v>11224.749999999973</v>
      </c>
      <c r="BR366" s="6">
        <f t="shared" si="4823"/>
        <v>11224.749999999973</v>
      </c>
      <c r="BT366" s="6">
        <f t="shared" ref="BT366:BV366" si="4824">BT365+(365/12)</f>
        <v>11224.749999999973</v>
      </c>
      <c r="BV366" s="6">
        <f t="shared" si="4824"/>
        <v>11224.749999999973</v>
      </c>
      <c r="BX366" s="6">
        <f t="shared" si="4284"/>
        <v>11224.749999999973</v>
      </c>
      <c r="BZ366" s="72">
        <f t="shared" si="4284"/>
        <v>11224.749999999973</v>
      </c>
      <c r="CA366" s="11">
        <f>R366</f>
        <v>73191.967269677567</v>
      </c>
      <c r="CB366" s="4"/>
    </row>
    <row r="367" spans="1:80">
      <c r="A367" s="18">
        <f t="shared" si="4495"/>
        <v>31</v>
      </c>
      <c r="B367" s="18"/>
      <c r="C367" s="19"/>
      <c r="D367" s="22"/>
      <c r="E367" s="22"/>
      <c r="F367" s="22"/>
      <c r="G367" s="23"/>
      <c r="H367" s="23"/>
      <c r="I367" s="19"/>
      <c r="J367" s="22"/>
      <c r="K367" s="23"/>
      <c r="L367" s="22"/>
      <c r="M367" s="22"/>
      <c r="N367" s="19"/>
      <c r="O367" s="22"/>
      <c r="P367" s="18"/>
      <c r="Q367" s="22"/>
      <c r="R367" s="23"/>
      <c r="S367" s="4"/>
      <c r="U367" s="20"/>
      <c r="W367" s="20"/>
      <c r="Y367" s="20"/>
      <c r="AA367" s="20"/>
      <c r="AB367" s="6">
        <f t="shared" ref="AB367:AD367" si="4825">AB366+(365/12)</f>
        <v>11255.166666666639</v>
      </c>
      <c r="AC367" s="20"/>
      <c r="AD367" s="6">
        <f t="shared" si="4825"/>
        <v>11255.166666666639</v>
      </c>
      <c r="AE367" s="20"/>
      <c r="AF367" s="6">
        <f t="shared" ref="AF367:AH367" si="4826">AF366+(365/12)</f>
        <v>11255.166666666639</v>
      </c>
      <c r="AG367" s="20"/>
      <c r="AH367" s="6">
        <f t="shared" si="4826"/>
        <v>11255.166666666639</v>
      </c>
      <c r="AI367" s="20"/>
      <c r="AJ367" s="6">
        <f t="shared" ref="AJ367:AL367" si="4827">AJ366+(365/12)</f>
        <v>11255.166666666639</v>
      </c>
      <c r="AK367" s="20"/>
      <c r="AL367" s="6">
        <f t="shared" si="4827"/>
        <v>11255.166666666639</v>
      </c>
      <c r="AM367" s="20"/>
      <c r="AN367" s="6">
        <f t="shared" ref="AN367:AP367" si="4828">AN366+(365/12)</f>
        <v>11255.166666666639</v>
      </c>
      <c r="AO367" s="20"/>
      <c r="AP367" s="6">
        <f t="shared" si="4828"/>
        <v>11255.166666666639</v>
      </c>
      <c r="AQ367" s="20"/>
      <c r="AR367" s="6">
        <f t="shared" ref="AR367:AT367" si="4829">AR366+(365/12)</f>
        <v>11255.166666666639</v>
      </c>
      <c r="AS367" s="20"/>
      <c r="AT367" s="6">
        <f t="shared" si="4829"/>
        <v>11255.166666666639</v>
      </c>
      <c r="AU367" s="20"/>
      <c r="AV367" s="6">
        <f t="shared" ref="AV367:AX367" si="4830">AV366+(365/12)</f>
        <v>11255.166666666639</v>
      </c>
      <c r="AW367" s="20"/>
      <c r="AX367" s="6">
        <f t="shared" si="4830"/>
        <v>11255.166666666639</v>
      </c>
      <c r="AY367" s="20"/>
      <c r="AZ367" s="6">
        <f t="shared" ref="AZ367:BB367" si="4831">AZ366+(365/12)</f>
        <v>11255.166666666639</v>
      </c>
      <c r="BA367" s="20"/>
      <c r="BB367" s="6">
        <f t="shared" si="4831"/>
        <v>11255.166666666639</v>
      </c>
      <c r="BC367" s="20"/>
      <c r="BD367" s="6">
        <f t="shared" ref="BD367:BF367" si="4832">BD366+(365/12)</f>
        <v>11255.166666666639</v>
      </c>
      <c r="BE367" s="20"/>
      <c r="BF367" s="6">
        <f t="shared" si="4832"/>
        <v>11255.166666666639</v>
      </c>
      <c r="BG367" s="20"/>
      <c r="BH367" s="6">
        <f t="shared" ref="BH367:BJ367" si="4833">BH366+(365/12)</f>
        <v>11255.166666666639</v>
      </c>
      <c r="BI367" s="20"/>
      <c r="BJ367" s="6">
        <f t="shared" si="4833"/>
        <v>11255.166666666639</v>
      </c>
      <c r="BK367" s="20"/>
      <c r="BL367" s="6">
        <f t="shared" ref="BL367:BN367" si="4834">BL366+(365/12)</f>
        <v>11255.166666666639</v>
      </c>
      <c r="BM367" s="20"/>
      <c r="BN367" s="6">
        <f t="shared" si="4834"/>
        <v>11255.166666666639</v>
      </c>
      <c r="BO367" s="20"/>
      <c r="BP367" s="6">
        <f t="shared" ref="BP367:BR367" si="4835">BP366+(365/12)</f>
        <v>11255.166666666639</v>
      </c>
      <c r="BQ367" s="20"/>
      <c r="BR367" s="6">
        <f t="shared" si="4835"/>
        <v>11255.166666666639</v>
      </c>
      <c r="BS367" s="20"/>
      <c r="BT367" s="6">
        <f t="shared" ref="BT367:BV367" si="4836">BT366+(365/12)</f>
        <v>11255.166666666639</v>
      </c>
      <c r="BU367" s="20"/>
      <c r="BV367" s="6">
        <f t="shared" si="4836"/>
        <v>11255.166666666639</v>
      </c>
      <c r="BW367" s="20"/>
      <c r="BX367" s="6">
        <f t="shared" si="4284"/>
        <v>11255.166666666639</v>
      </c>
      <c r="BY367" s="20"/>
      <c r="BZ367" s="72">
        <f t="shared" si="4284"/>
        <v>11255.166666666639</v>
      </c>
      <c r="CA367" s="20">
        <f>value*(1+appr)^(A367-1)-C367-IF((A367-1)&lt;=penaltyy,sqft*pamt,0)</f>
        <v>87247011.34443222</v>
      </c>
      <c r="CB367" s="4"/>
    </row>
    <row r="368" spans="1:80">
      <c r="C368" s="5"/>
      <c r="D368" s="5"/>
      <c r="E368" s="5"/>
      <c r="F368" s="5"/>
      <c r="G368" s="11"/>
      <c r="H368" s="11"/>
      <c r="I368" s="11"/>
      <c r="K368" s="11"/>
      <c r="L368" s="15"/>
      <c r="M368" s="15"/>
      <c r="N368" s="16"/>
      <c r="O368" s="15"/>
      <c r="R368" s="11"/>
    </row>
    <row r="369" spans="3:18">
      <c r="C369" s="5"/>
      <c r="D369" s="5"/>
      <c r="E369" s="5"/>
      <c r="F369" s="5"/>
      <c r="G369" s="11"/>
      <c r="H369" s="11"/>
      <c r="I369" s="11"/>
      <c r="K369" s="11"/>
      <c r="L369" s="15"/>
      <c r="M369" s="15"/>
      <c r="N369" s="16"/>
      <c r="O369" s="15"/>
      <c r="R369" s="11"/>
    </row>
    <row r="370" spans="3:18">
      <c r="C370" s="5"/>
      <c r="D370" s="5"/>
      <c r="E370" s="5"/>
      <c r="F370" s="5"/>
      <c r="G370" s="11"/>
      <c r="H370" s="11"/>
      <c r="I370" s="11"/>
      <c r="K370" s="11"/>
      <c r="L370" s="15"/>
      <c r="M370" s="15"/>
      <c r="N370" s="16"/>
      <c r="O370" s="15"/>
      <c r="R370" s="11"/>
    </row>
    <row r="371" spans="3:18">
      <c r="C371" s="5"/>
      <c r="D371" s="5"/>
      <c r="E371" s="5"/>
      <c r="F371" s="5"/>
      <c r="G371" s="11"/>
      <c r="H371" s="11"/>
      <c r="I371" s="11"/>
      <c r="K371" s="11"/>
      <c r="L371" s="15"/>
      <c r="M371" s="15"/>
      <c r="N371" s="16"/>
      <c r="O371" s="15"/>
      <c r="R371" s="11"/>
    </row>
    <row r="372" spans="3:18">
      <c r="C372" s="5"/>
      <c r="D372" s="5"/>
      <c r="E372" s="5"/>
      <c r="F372" s="5"/>
      <c r="G372" s="11"/>
      <c r="H372" s="11"/>
      <c r="I372" s="11"/>
      <c r="K372" s="11"/>
      <c r="L372" s="15"/>
      <c r="M372" s="15"/>
      <c r="N372" s="16"/>
      <c r="O372" s="15"/>
      <c r="R372" s="11"/>
    </row>
    <row r="373" spans="3:18">
      <c r="C373" s="5"/>
      <c r="D373" s="5"/>
      <c r="E373" s="5"/>
      <c r="F373" s="5"/>
      <c r="G373" s="11"/>
      <c r="H373" s="11"/>
      <c r="I373" s="11"/>
      <c r="K373" s="11"/>
      <c r="L373" s="15"/>
      <c r="M373" s="15"/>
      <c r="N373" s="16"/>
      <c r="O373" s="15"/>
      <c r="R37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Real estate returns calculator</vt:lpstr>
      <vt:lpstr>Cash flow chart (do not modify)</vt:lpstr>
      <vt:lpstr>appr</vt:lpstr>
      <vt:lpstr>endmon</vt:lpstr>
      <vt:lpstr>homeins</vt:lpstr>
      <vt:lpstr>intrate</vt:lpstr>
      <vt:lpstr>occmon</vt:lpstr>
      <vt:lpstr>pamt</vt:lpstr>
      <vt:lpstr>penaltyy</vt:lpstr>
      <vt:lpstr>proptax</vt:lpstr>
      <vt:lpstr>rent</vt:lpstr>
      <vt:lpstr>rentinc</vt:lpstr>
      <vt:lpstr>sewtax</vt:lpstr>
      <vt:lpstr>socinc</vt:lpstr>
      <vt:lpstr>sqft</vt:lpstr>
      <vt:lpstr>startmon</vt:lpstr>
      <vt:lpstr>tax</vt:lpstr>
      <vt:lpstr>value</vt:lpstr>
      <vt:lpstr>watertax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2013-07-03T13:25:06Z</dcterms:created>
  <dcterms:modified xsi:type="dcterms:W3CDTF">2014-02-14T16:59:03Z</dcterms:modified>
</cp:coreProperties>
</file>