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360" yWindow="105" windowWidth="19920" windowHeight="75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9" i="1"/>
  <c r="M4"/>
  <c r="M2"/>
  <c r="M1"/>
  <c r="B15"/>
  <c r="B4"/>
  <c r="H1"/>
  <c r="H2" s="1"/>
  <c r="G2"/>
  <c r="G3" s="1"/>
  <c r="G4" s="1"/>
  <c r="B8"/>
  <c r="M3" l="1"/>
  <c r="H3"/>
  <c r="J1"/>
  <c r="J2" s="1"/>
  <c r="I1"/>
  <c r="I2" s="1"/>
  <c r="G5"/>
  <c r="M5" s="1"/>
  <c r="K2" l="1"/>
  <c r="L2"/>
  <c r="L1"/>
  <c r="K1"/>
  <c r="J3"/>
  <c r="I3"/>
  <c r="H4"/>
  <c r="G6"/>
  <c r="M6" l="1"/>
  <c r="K3"/>
  <c r="L3"/>
  <c r="I4"/>
  <c r="J4"/>
  <c r="H5"/>
  <c r="G7"/>
  <c r="M7" l="1"/>
  <c r="L4"/>
  <c r="K4"/>
  <c r="I5"/>
  <c r="J5"/>
  <c r="H6"/>
  <c r="G8"/>
  <c r="M8" l="1"/>
  <c r="K5"/>
  <c r="L5"/>
  <c r="I6"/>
  <c r="J6"/>
  <c r="H7"/>
  <c r="G9"/>
  <c r="M9" l="1"/>
  <c r="L6"/>
  <c r="K6"/>
  <c r="I7"/>
  <c r="J7"/>
  <c r="H8"/>
  <c r="G10"/>
  <c r="M10" l="1"/>
  <c r="K7"/>
  <c r="L7"/>
  <c r="I8"/>
  <c r="J8"/>
  <c r="H9"/>
  <c r="G11"/>
  <c r="M11" l="1"/>
  <c r="K8"/>
  <c r="L8"/>
  <c r="I9"/>
  <c r="J9"/>
  <c r="H10"/>
  <c r="G12"/>
  <c r="M12" l="1"/>
  <c r="L9"/>
  <c r="K9"/>
  <c r="I10"/>
  <c r="J10"/>
  <c r="H11"/>
  <c r="G13"/>
  <c r="M13" l="1"/>
  <c r="K10"/>
  <c r="L10"/>
  <c r="I11"/>
  <c r="J11"/>
  <c r="H12"/>
  <c r="G14"/>
  <c r="M14" l="1"/>
  <c r="L11"/>
  <c r="K11"/>
  <c r="I12"/>
  <c r="J12"/>
  <c r="H13"/>
  <c r="G15"/>
  <c r="M15" l="1"/>
  <c r="K12"/>
  <c r="L12"/>
  <c r="I13"/>
  <c r="J13"/>
  <c r="H14"/>
  <c r="G16"/>
  <c r="M16" l="1"/>
  <c r="K13"/>
  <c r="L13"/>
  <c r="I14"/>
  <c r="J14"/>
  <c r="H15"/>
  <c r="G17"/>
  <c r="M17" l="1"/>
  <c r="L14"/>
  <c r="K14"/>
  <c r="I15"/>
  <c r="J15"/>
  <c r="H16"/>
  <c r="G18"/>
  <c r="M18" l="1"/>
  <c r="K15"/>
  <c r="L15"/>
  <c r="I16"/>
  <c r="J16"/>
  <c r="H17"/>
  <c r="G19"/>
  <c r="M19" l="1"/>
  <c r="L16"/>
  <c r="K16"/>
  <c r="I17"/>
  <c r="J17"/>
  <c r="H18"/>
  <c r="G20"/>
  <c r="M20" l="1"/>
  <c r="K17"/>
  <c r="L17"/>
  <c r="I18"/>
  <c r="J18"/>
  <c r="H19"/>
  <c r="G21"/>
  <c r="M21" l="1"/>
  <c r="L18"/>
  <c r="K18"/>
  <c r="I19"/>
  <c r="J19"/>
  <c r="H20"/>
  <c r="G22"/>
  <c r="M22" l="1"/>
  <c r="K19"/>
  <c r="L19"/>
  <c r="I20"/>
  <c r="J20"/>
  <c r="H21"/>
  <c r="G23"/>
  <c r="M23" l="1"/>
  <c r="L20"/>
  <c r="K20"/>
  <c r="I21"/>
  <c r="J21"/>
  <c r="H22"/>
  <c r="G24"/>
  <c r="M24" l="1"/>
  <c r="K21"/>
  <c r="L21"/>
  <c r="I22"/>
  <c r="J22"/>
  <c r="H23"/>
  <c r="G25"/>
  <c r="M25" l="1"/>
  <c r="L22"/>
  <c r="K22"/>
  <c r="I23"/>
  <c r="J23"/>
  <c r="H24"/>
  <c r="G26"/>
  <c r="M26" l="1"/>
  <c r="K23"/>
  <c r="L23"/>
  <c r="I24"/>
  <c r="J24"/>
  <c r="H25"/>
  <c r="G27"/>
  <c r="M27" l="1"/>
  <c r="L24"/>
  <c r="K24"/>
  <c r="I25"/>
  <c r="J25"/>
  <c r="H26"/>
  <c r="G28"/>
  <c r="M28" l="1"/>
  <c r="K25"/>
  <c r="L25"/>
  <c r="I26"/>
  <c r="J26"/>
  <c r="H27"/>
  <c r="G29"/>
  <c r="M29" l="1"/>
  <c r="K26"/>
  <c r="L26"/>
  <c r="I27"/>
  <c r="J27"/>
  <c r="H28"/>
  <c r="G30"/>
  <c r="M30" l="1"/>
  <c r="L27"/>
  <c r="K27"/>
  <c r="I28"/>
  <c r="J28"/>
  <c r="H29"/>
  <c r="G31"/>
  <c r="M31" l="1"/>
  <c r="K28"/>
  <c r="L28"/>
  <c r="I29"/>
  <c r="J29"/>
  <c r="H30"/>
  <c r="G32"/>
  <c r="M32" l="1"/>
  <c r="L29"/>
  <c r="K29"/>
  <c r="I30"/>
  <c r="J30"/>
  <c r="H31"/>
  <c r="G33"/>
  <c r="M33" l="1"/>
  <c r="K30"/>
  <c r="L30"/>
  <c r="I31"/>
  <c r="J31"/>
  <c r="H32"/>
  <c r="G34"/>
  <c r="M34" l="1"/>
  <c r="L31"/>
  <c r="K31"/>
  <c r="I32"/>
  <c r="J32"/>
  <c r="H33"/>
  <c r="G35"/>
  <c r="M35" l="1"/>
  <c r="K32"/>
  <c r="L32"/>
  <c r="J33"/>
  <c r="H34"/>
  <c r="I33"/>
  <c r="G36"/>
  <c r="K33" l="1"/>
  <c r="M36"/>
  <c r="L33"/>
  <c r="J34"/>
  <c r="H35"/>
  <c r="H36" s="1"/>
  <c r="I34"/>
  <c r="G37"/>
  <c r="M37" l="1"/>
  <c r="I35"/>
  <c r="I36" s="1"/>
  <c r="K34"/>
  <c r="L34"/>
  <c r="J35"/>
  <c r="J36" s="1"/>
  <c r="H37"/>
  <c r="G38"/>
  <c r="M38" l="1"/>
  <c r="L36"/>
  <c r="K35"/>
  <c r="L35"/>
  <c r="K36"/>
  <c r="I37"/>
  <c r="J37"/>
  <c r="H38"/>
  <c r="G39"/>
  <c r="M39" l="1"/>
  <c r="K37"/>
  <c r="L37"/>
  <c r="I38"/>
  <c r="J38"/>
  <c r="H39"/>
  <c r="G40"/>
  <c r="M40" l="1"/>
  <c r="L38"/>
  <c r="K38"/>
  <c r="I39"/>
  <c r="J39"/>
  <c r="H40"/>
  <c r="G41"/>
  <c r="M41" s="1"/>
  <c r="K39" l="1"/>
  <c r="L39"/>
  <c r="I40"/>
  <c r="J40"/>
  <c r="H41"/>
  <c r="G42"/>
  <c r="M42" l="1"/>
  <c r="L40"/>
  <c r="K40"/>
  <c r="I41"/>
  <c r="J41"/>
  <c r="H42"/>
  <c r="G43"/>
  <c r="M43" l="1"/>
  <c r="L41"/>
  <c r="K41"/>
  <c r="I42"/>
  <c r="J42"/>
  <c r="H43"/>
  <c r="G44"/>
  <c r="M44" l="1"/>
  <c r="K42"/>
  <c r="L42"/>
  <c r="I43"/>
  <c r="J43"/>
  <c r="H44"/>
  <c r="G45"/>
  <c r="M45" l="1"/>
  <c r="L43"/>
  <c r="K43"/>
  <c r="I44"/>
  <c r="J44"/>
  <c r="H45"/>
  <c r="G46"/>
  <c r="M46" l="1"/>
  <c r="K44"/>
  <c r="L44"/>
  <c r="I45"/>
  <c r="J45"/>
  <c r="H46"/>
  <c r="G47"/>
  <c r="M47" l="1"/>
  <c r="L45"/>
  <c r="K45"/>
  <c r="I46"/>
  <c r="J46"/>
  <c r="H47"/>
  <c r="G48"/>
  <c r="M48" l="1"/>
  <c r="K46"/>
  <c r="L46"/>
  <c r="I47"/>
  <c r="J47"/>
  <c r="H48"/>
  <c r="G49"/>
  <c r="M49" l="1"/>
  <c r="K47"/>
  <c r="L47"/>
  <c r="I48"/>
  <c r="J48"/>
  <c r="H49"/>
  <c r="G50"/>
  <c r="M50" l="1"/>
  <c r="K48"/>
  <c r="L48"/>
  <c r="I49"/>
  <c r="J49"/>
  <c r="H50"/>
  <c r="G51"/>
  <c r="M51" l="1"/>
  <c r="K49"/>
  <c r="L49"/>
  <c r="I50"/>
  <c r="J50"/>
  <c r="H51"/>
  <c r="G52"/>
  <c r="M52" l="1"/>
  <c r="K50"/>
  <c r="L50"/>
  <c r="I51"/>
  <c r="J51"/>
  <c r="H52"/>
  <c r="G53"/>
  <c r="M53" l="1"/>
  <c r="K51"/>
  <c r="L51"/>
  <c r="I52"/>
  <c r="J52"/>
  <c r="H53"/>
  <c r="G54"/>
  <c r="M54" l="1"/>
  <c r="L52"/>
  <c r="K52"/>
  <c r="I53"/>
  <c r="J53"/>
  <c r="H54"/>
  <c r="G55"/>
  <c r="M55" l="1"/>
  <c r="K53"/>
  <c r="L53"/>
  <c r="I54"/>
  <c r="J54"/>
  <c r="H55"/>
  <c r="G56"/>
  <c r="M56" l="1"/>
  <c r="K54"/>
  <c r="L54"/>
  <c r="I55"/>
  <c r="J55"/>
  <c r="H56"/>
  <c r="G57"/>
  <c r="M57" l="1"/>
  <c r="K55"/>
  <c r="L55"/>
  <c r="I56"/>
  <c r="J56"/>
  <c r="H57"/>
  <c r="G58"/>
  <c r="M58" l="1"/>
  <c r="K56"/>
  <c r="L56"/>
  <c r="I57"/>
  <c r="J57"/>
  <c r="H58"/>
  <c r="G59"/>
  <c r="M59" l="1"/>
  <c r="K57"/>
  <c r="L57"/>
  <c r="J58"/>
  <c r="H59"/>
  <c r="I58"/>
  <c r="G60"/>
  <c r="K58" l="1"/>
  <c r="M60"/>
  <c r="L58"/>
  <c r="J59"/>
  <c r="H60"/>
  <c r="I59"/>
  <c r="G61"/>
  <c r="M61" l="1"/>
  <c r="L59"/>
  <c r="H61"/>
  <c r="I60"/>
  <c r="K59"/>
  <c r="J60"/>
  <c r="G62"/>
  <c r="M62" l="1"/>
  <c r="I61"/>
  <c r="L60"/>
  <c r="H62"/>
  <c r="H63" s="1"/>
  <c r="K60"/>
  <c r="J61"/>
  <c r="G63"/>
  <c r="L61" l="1"/>
  <c r="M63"/>
  <c r="J62"/>
  <c r="J63" s="1"/>
  <c r="K61"/>
  <c r="I62"/>
  <c r="I63" s="1"/>
  <c r="H64"/>
  <c r="G64"/>
  <c r="M64" l="1"/>
  <c r="L62"/>
  <c r="K63"/>
  <c r="L63"/>
  <c r="K62"/>
  <c r="I64"/>
  <c r="J64"/>
  <c r="H65"/>
  <c r="G65"/>
  <c r="M65" l="1"/>
  <c r="K64"/>
  <c r="L64"/>
  <c r="I65"/>
  <c r="J65"/>
  <c r="H66"/>
  <c r="G66"/>
  <c r="M66" l="1"/>
  <c r="K65"/>
  <c r="L65"/>
  <c r="I66"/>
  <c r="J66"/>
  <c r="H67"/>
  <c r="G67"/>
  <c r="M67" l="1"/>
  <c r="K66"/>
  <c r="L66"/>
  <c r="I67"/>
  <c r="J67"/>
  <c r="H68"/>
  <c r="G68"/>
  <c r="M68" l="1"/>
  <c r="K67"/>
  <c r="L67"/>
  <c r="I68"/>
  <c r="J68"/>
  <c r="H69"/>
  <c r="G69"/>
  <c r="M69" l="1"/>
  <c r="L68"/>
  <c r="K68"/>
  <c r="I69"/>
  <c r="J69"/>
  <c r="H70"/>
  <c r="G70"/>
  <c r="M70" l="1"/>
  <c r="K69"/>
  <c r="L69"/>
  <c r="I70"/>
  <c r="J70"/>
  <c r="H71"/>
  <c r="G71"/>
  <c r="M71" l="1"/>
  <c r="K70"/>
  <c r="L70"/>
  <c r="I71"/>
  <c r="J71"/>
  <c r="H72"/>
  <c r="G72"/>
  <c r="M72" l="1"/>
  <c r="L71"/>
  <c r="K71"/>
  <c r="I72"/>
  <c r="J72"/>
  <c r="H73"/>
  <c r="G73"/>
  <c r="M73" l="1"/>
  <c r="K72"/>
  <c r="L72"/>
  <c r="I73"/>
  <c r="J73"/>
  <c r="H74"/>
  <c r="G74"/>
  <c r="M74" l="1"/>
  <c r="K73"/>
  <c r="L73"/>
  <c r="I74"/>
  <c r="J74"/>
  <c r="H75"/>
  <c r="G75"/>
  <c r="M75" l="1"/>
  <c r="K74"/>
  <c r="L74"/>
  <c r="I75"/>
  <c r="J75"/>
  <c r="H76"/>
  <c r="G76"/>
  <c r="M76" l="1"/>
  <c r="K75"/>
  <c r="L75"/>
  <c r="I76"/>
  <c r="J76"/>
  <c r="H77"/>
  <c r="G77"/>
  <c r="M77" l="1"/>
  <c r="K76"/>
  <c r="L76"/>
  <c r="I77"/>
  <c r="J77"/>
  <c r="H78"/>
  <c r="G78"/>
  <c r="M78" l="1"/>
  <c r="K77"/>
  <c r="L77"/>
  <c r="I78"/>
  <c r="J78"/>
  <c r="H79"/>
  <c r="G79"/>
  <c r="M79" l="1"/>
  <c r="K78"/>
  <c r="L78"/>
  <c r="I79"/>
  <c r="J79"/>
  <c r="H80"/>
  <c r="G80"/>
  <c r="M80" l="1"/>
  <c r="K79"/>
  <c r="L79"/>
  <c r="I80"/>
  <c r="J80"/>
  <c r="H81"/>
  <c r="G81"/>
  <c r="M81" l="1"/>
  <c r="K80"/>
  <c r="L80"/>
  <c r="I81"/>
  <c r="J81"/>
  <c r="H82"/>
  <c r="G82"/>
  <c r="M82" l="1"/>
  <c r="K81"/>
  <c r="L81"/>
  <c r="I82"/>
  <c r="J82"/>
  <c r="H83"/>
  <c r="G83"/>
  <c r="M83" l="1"/>
  <c r="K82"/>
  <c r="L82"/>
  <c r="I83"/>
  <c r="J83"/>
  <c r="H84"/>
  <c r="G84"/>
  <c r="M84" l="1"/>
  <c r="K83"/>
  <c r="L83"/>
  <c r="I84"/>
  <c r="J84"/>
  <c r="H85"/>
  <c r="G85"/>
  <c r="M85" l="1"/>
  <c r="L84"/>
  <c r="K84"/>
  <c r="I85"/>
  <c r="J85"/>
  <c r="H86"/>
  <c r="G86"/>
  <c r="M86" l="1"/>
  <c r="K85"/>
  <c r="L85"/>
  <c r="I86"/>
  <c r="J86"/>
  <c r="H87"/>
  <c r="G87"/>
  <c r="M87" l="1"/>
  <c r="L86"/>
  <c r="K86"/>
  <c r="I87"/>
  <c r="J87"/>
  <c r="H88"/>
  <c r="G88"/>
  <c r="M88" l="1"/>
  <c r="K87"/>
  <c r="L87"/>
  <c r="I88"/>
  <c r="J88"/>
  <c r="H89"/>
  <c r="G89"/>
  <c r="M89" l="1"/>
  <c r="L88"/>
  <c r="K88"/>
  <c r="I89"/>
  <c r="J89"/>
  <c r="H90"/>
  <c r="G90"/>
  <c r="M90" l="1"/>
  <c r="K89"/>
  <c r="L89"/>
  <c r="I90"/>
  <c r="J90"/>
  <c r="H91"/>
  <c r="G91"/>
  <c r="M91" l="1"/>
  <c r="L90"/>
  <c r="K90"/>
  <c r="I91"/>
  <c r="J91"/>
  <c r="H92"/>
  <c r="G92"/>
  <c r="M92" l="1"/>
  <c r="K91"/>
  <c r="L91"/>
  <c r="I92"/>
  <c r="J92"/>
  <c r="H93"/>
  <c r="G93"/>
  <c r="M93" l="1"/>
  <c r="L92"/>
  <c r="K92"/>
  <c r="I93"/>
  <c r="J93"/>
  <c r="H94"/>
  <c r="G94"/>
  <c r="M94" l="1"/>
  <c r="K93"/>
  <c r="L93"/>
  <c r="I94"/>
  <c r="J94"/>
  <c r="H95"/>
  <c r="G95"/>
  <c r="M95" l="1"/>
  <c r="L94"/>
  <c r="K94"/>
  <c r="I95"/>
  <c r="J95"/>
  <c r="H96"/>
  <c r="G96"/>
  <c r="M96" s="1"/>
  <c r="K95" l="1"/>
  <c r="L95"/>
  <c r="I96"/>
  <c r="J96"/>
  <c r="H97"/>
  <c r="G97"/>
  <c r="M97" s="1"/>
  <c r="L96" l="1"/>
  <c r="K96"/>
  <c r="I97"/>
  <c r="J97"/>
  <c r="H98"/>
  <c r="G98"/>
  <c r="M98" l="1"/>
  <c r="K97"/>
  <c r="L97"/>
  <c r="I98"/>
  <c r="J98"/>
  <c r="H99"/>
  <c r="G99"/>
  <c r="M99" l="1"/>
  <c r="K98"/>
  <c r="L98"/>
  <c r="I99"/>
  <c r="J99"/>
  <c r="H100"/>
  <c r="G100"/>
  <c r="M100" l="1"/>
  <c r="L99"/>
  <c r="K99"/>
  <c r="I100"/>
  <c r="J100"/>
  <c r="H101"/>
  <c r="G101"/>
  <c r="M101" l="1"/>
  <c r="K100"/>
  <c r="L100"/>
  <c r="I101"/>
  <c r="J101"/>
  <c r="H102"/>
  <c r="G102"/>
  <c r="M102" l="1"/>
  <c r="L101"/>
  <c r="K101"/>
  <c r="I102"/>
  <c r="J102"/>
  <c r="H103"/>
  <c r="G103"/>
  <c r="M103" l="1"/>
  <c r="K102"/>
  <c r="L102"/>
  <c r="I103"/>
  <c r="J103"/>
  <c r="H104"/>
  <c r="G104"/>
  <c r="M104" l="1"/>
  <c r="L103"/>
  <c r="K103"/>
  <c r="I104"/>
  <c r="J104"/>
  <c r="H105"/>
  <c r="G105"/>
  <c r="M105" l="1"/>
  <c r="K104"/>
  <c r="L104"/>
  <c r="I105"/>
  <c r="J105"/>
  <c r="H106"/>
  <c r="G106"/>
  <c r="M106" l="1"/>
  <c r="L105"/>
  <c r="K105"/>
  <c r="I106"/>
  <c r="J106"/>
  <c r="H107"/>
  <c r="G107"/>
  <c r="M107" l="1"/>
  <c r="K106"/>
  <c r="L106"/>
  <c r="I107"/>
  <c r="J107"/>
  <c r="H108"/>
  <c r="G108"/>
  <c r="M108" l="1"/>
  <c r="L107"/>
  <c r="K107"/>
  <c r="I108"/>
  <c r="J108"/>
  <c r="H109"/>
  <c r="G109"/>
  <c r="M109" l="1"/>
  <c r="K108"/>
  <c r="L108"/>
  <c r="I109"/>
  <c r="J109"/>
  <c r="H110"/>
  <c r="G110"/>
  <c r="M110" l="1"/>
  <c r="L109"/>
  <c r="K109"/>
  <c r="I110"/>
  <c r="J110"/>
  <c r="H111"/>
  <c r="G111"/>
  <c r="M111" l="1"/>
  <c r="K110"/>
  <c r="L110"/>
  <c r="I111"/>
  <c r="J111"/>
  <c r="H112"/>
  <c r="G112"/>
  <c r="M112" l="1"/>
  <c r="L111"/>
  <c r="K111"/>
  <c r="I112"/>
  <c r="J112"/>
  <c r="H113"/>
  <c r="G113"/>
  <c r="M113" l="1"/>
  <c r="K112"/>
  <c r="L112"/>
  <c r="I113"/>
  <c r="J113"/>
  <c r="H114"/>
  <c r="G114"/>
  <c r="M114" l="1"/>
  <c r="L113"/>
  <c r="K113"/>
  <c r="I114"/>
  <c r="J114"/>
  <c r="H115"/>
  <c r="G115"/>
  <c r="M115" l="1"/>
  <c r="K114"/>
  <c r="L114"/>
  <c r="I115"/>
  <c r="J115"/>
  <c r="H116"/>
  <c r="G116"/>
  <c r="M116" l="1"/>
  <c r="L115"/>
  <c r="K115"/>
  <c r="I116"/>
  <c r="J116"/>
  <c r="H117"/>
  <c r="G117"/>
  <c r="M117" l="1"/>
  <c r="K116"/>
  <c r="L116"/>
  <c r="I117"/>
  <c r="J117"/>
  <c r="H118"/>
  <c r="G118"/>
  <c r="M118" l="1"/>
  <c r="L117"/>
  <c r="K117"/>
  <c r="I118"/>
  <c r="J118"/>
  <c r="H119"/>
  <c r="G119"/>
  <c r="M119" l="1"/>
  <c r="K118"/>
  <c r="L118"/>
  <c r="I119"/>
  <c r="J119"/>
  <c r="H120"/>
  <c r="G120"/>
  <c r="M120" l="1"/>
  <c r="L119"/>
  <c r="K119"/>
  <c r="I120"/>
  <c r="J120"/>
  <c r="H121"/>
  <c r="G121"/>
  <c r="M121" l="1"/>
  <c r="K120"/>
  <c r="L120"/>
  <c r="I121"/>
  <c r="J121"/>
  <c r="H122"/>
  <c r="G122"/>
  <c r="M122" l="1"/>
  <c r="L121"/>
  <c r="K121"/>
  <c r="J122"/>
  <c r="I122"/>
  <c r="H123"/>
  <c r="G123"/>
  <c r="M123" l="1"/>
  <c r="L122"/>
  <c r="K122"/>
  <c r="J123"/>
  <c r="I123"/>
  <c r="H124"/>
  <c r="G124"/>
  <c r="M124" l="1"/>
  <c r="K123"/>
  <c r="L123"/>
  <c r="J124"/>
  <c r="I124"/>
  <c r="H125"/>
  <c r="G125"/>
  <c r="M125" l="1"/>
  <c r="K124"/>
  <c r="L124"/>
  <c r="J125"/>
  <c r="I125"/>
  <c r="H126"/>
  <c r="G126"/>
  <c r="M126" s="1"/>
  <c r="K125" l="1"/>
  <c r="L125"/>
  <c r="J126"/>
  <c r="I126"/>
  <c r="H127"/>
  <c r="G127"/>
  <c r="M128" l="1"/>
  <c r="M127"/>
  <c r="K126"/>
  <c r="L126"/>
  <c r="J127"/>
  <c r="I127"/>
  <c r="H128"/>
  <c r="G128"/>
  <c r="L127" l="1"/>
  <c r="K127"/>
  <c r="J128"/>
  <c r="I128"/>
  <c r="H129"/>
  <c r="G129"/>
  <c r="M129" s="1"/>
  <c r="L128" l="1"/>
  <c r="K128"/>
  <c r="J129"/>
  <c r="I129"/>
  <c r="H130"/>
  <c r="G130"/>
  <c r="M130" s="1"/>
  <c r="K129" l="1"/>
  <c r="L129"/>
  <c r="J130"/>
  <c r="I130"/>
  <c r="H131"/>
  <c r="G131"/>
  <c r="M131" l="1"/>
  <c r="K130"/>
  <c r="L130"/>
  <c r="J131"/>
  <c r="I131"/>
  <c r="H132"/>
  <c r="G132"/>
  <c r="M132" s="1"/>
  <c r="K131" l="1"/>
  <c r="L131"/>
  <c r="J132"/>
  <c r="I132"/>
  <c r="H133"/>
  <c r="G133"/>
  <c r="M133" l="1"/>
  <c r="L132"/>
  <c r="K132"/>
  <c r="J133"/>
  <c r="I133"/>
  <c r="H134"/>
  <c r="G134"/>
  <c r="M134" s="1"/>
  <c r="L133" l="1"/>
  <c r="K133"/>
  <c r="J134"/>
  <c r="I134"/>
  <c r="H135"/>
  <c r="G135"/>
  <c r="M135" l="1"/>
  <c r="H136"/>
  <c r="K134"/>
  <c r="L134"/>
  <c r="J135"/>
  <c r="I135"/>
  <c r="G136"/>
  <c r="M136" s="1"/>
  <c r="I136" l="1"/>
  <c r="H137"/>
  <c r="J136"/>
  <c r="L135"/>
  <c r="K135"/>
  <c r="G137"/>
  <c r="M137" s="1"/>
  <c r="L136" l="1"/>
  <c r="I137"/>
  <c r="K136"/>
  <c r="H138"/>
  <c r="J137"/>
  <c r="G138"/>
  <c r="M138" s="1"/>
  <c r="L137" l="1"/>
  <c r="I138"/>
  <c r="H139"/>
  <c r="J138"/>
  <c r="K137"/>
  <c r="G139"/>
  <c r="K138" l="1"/>
  <c r="I139"/>
  <c r="M139"/>
  <c r="L138"/>
  <c r="J139"/>
  <c r="H140"/>
  <c r="G140"/>
  <c r="L139" l="1"/>
  <c r="H141"/>
  <c r="M140"/>
  <c r="I140"/>
  <c r="K139"/>
  <c r="J140"/>
  <c r="G141"/>
  <c r="L140" l="1"/>
  <c r="H142"/>
  <c r="I141"/>
  <c r="M141"/>
  <c r="J141"/>
  <c r="K140"/>
  <c r="G142"/>
  <c r="I142" l="1"/>
  <c r="L141"/>
  <c r="K141"/>
  <c r="H143"/>
  <c r="M142"/>
  <c r="J142"/>
  <c r="G143"/>
  <c r="L142" l="1"/>
  <c r="H144"/>
  <c r="I143"/>
  <c r="J143"/>
  <c r="M143"/>
  <c r="K142"/>
  <c r="G144"/>
  <c r="J144" l="1"/>
  <c r="L143"/>
  <c r="K143"/>
  <c r="H145"/>
  <c r="J145" s="1"/>
  <c r="M145"/>
  <c r="I144"/>
  <c r="M144"/>
  <c r="G145"/>
  <c r="K144" l="1"/>
  <c r="L144"/>
  <c r="H146"/>
  <c r="M146"/>
  <c r="I145"/>
  <c r="K145"/>
  <c r="L145"/>
  <c r="I146"/>
  <c r="J146"/>
  <c r="G146"/>
  <c r="H147" l="1"/>
  <c r="M147"/>
  <c r="L146"/>
  <c r="K146"/>
  <c r="I147"/>
  <c r="J147"/>
  <c r="G147"/>
  <c r="H148" l="1"/>
  <c r="M148"/>
  <c r="K147"/>
  <c r="L147"/>
  <c r="I148"/>
  <c r="J148"/>
  <c r="G148"/>
  <c r="H149" l="1"/>
  <c r="M149"/>
  <c r="L148"/>
  <c r="K148"/>
  <c r="I149"/>
  <c r="J149"/>
  <c r="G149"/>
  <c r="H150" l="1"/>
  <c r="M150"/>
  <c r="K149"/>
  <c r="L149"/>
  <c r="I150"/>
  <c r="J150"/>
  <c r="G150"/>
  <c r="H151" l="1"/>
  <c r="M151"/>
  <c r="L150"/>
  <c r="K150"/>
  <c r="I151"/>
  <c r="J151"/>
  <c r="G151"/>
  <c r="H152" l="1"/>
  <c r="M152"/>
  <c r="K151"/>
  <c r="L151"/>
  <c r="I152"/>
  <c r="J152"/>
  <c r="G152"/>
  <c r="H153" l="1"/>
  <c r="M153"/>
  <c r="L152"/>
  <c r="K152"/>
  <c r="I153"/>
  <c r="J153"/>
  <c r="G153"/>
  <c r="H154" l="1"/>
  <c r="M154"/>
  <c r="K153"/>
  <c r="L153"/>
  <c r="I154"/>
  <c r="J154"/>
  <c r="G154"/>
  <c r="H155" l="1"/>
  <c r="M155"/>
  <c r="L154"/>
  <c r="K154"/>
  <c r="I155"/>
  <c r="J155"/>
  <c r="G155"/>
  <c r="H156" l="1"/>
  <c r="M156"/>
  <c r="K155"/>
  <c r="L155"/>
  <c r="I156"/>
  <c r="J156"/>
  <c r="G156"/>
  <c r="H157" l="1"/>
  <c r="M157"/>
  <c r="L156"/>
  <c r="K156"/>
  <c r="I157"/>
  <c r="J157"/>
  <c r="G157"/>
  <c r="H158" l="1"/>
  <c r="M158"/>
  <c r="K157"/>
  <c r="L157"/>
  <c r="I158"/>
  <c r="J158"/>
  <c r="G158"/>
  <c r="H159" l="1"/>
  <c r="M159"/>
  <c r="L158"/>
  <c r="K158"/>
  <c r="I159"/>
  <c r="J159"/>
  <c r="G159"/>
  <c r="H160" l="1"/>
  <c r="M160"/>
  <c r="K159"/>
  <c r="L159"/>
  <c r="I160"/>
  <c r="J160"/>
  <c r="G160"/>
  <c r="H161" l="1"/>
  <c r="M161"/>
  <c r="L160"/>
  <c r="K160"/>
  <c r="I161"/>
  <c r="J161"/>
  <c r="G161"/>
  <c r="H162" l="1"/>
  <c r="M162"/>
  <c r="K161"/>
  <c r="L161"/>
  <c r="I162"/>
  <c r="J162"/>
  <c r="G162"/>
  <c r="H163" l="1"/>
  <c r="M163"/>
  <c r="L162"/>
  <c r="K162"/>
  <c r="I163"/>
  <c r="J163"/>
  <c r="G163"/>
  <c r="H164" l="1"/>
  <c r="M164"/>
  <c r="K163"/>
  <c r="L163"/>
  <c r="I164"/>
  <c r="J164"/>
  <c r="G164"/>
  <c r="H165" l="1"/>
  <c r="M165"/>
  <c r="L164"/>
  <c r="K164"/>
  <c r="I165"/>
  <c r="J165"/>
  <c r="G165"/>
  <c r="H166" l="1"/>
  <c r="M166"/>
  <c r="K165"/>
  <c r="L165"/>
  <c r="I166"/>
  <c r="J166"/>
  <c r="G166"/>
  <c r="H167" l="1"/>
  <c r="M167"/>
  <c r="L166"/>
  <c r="K166"/>
  <c r="I167"/>
  <c r="J167"/>
  <c r="G167"/>
  <c r="H168" l="1"/>
  <c r="M168"/>
  <c r="K167"/>
  <c r="L167"/>
  <c r="I168"/>
  <c r="J168"/>
  <c r="G168"/>
  <c r="H169" l="1"/>
  <c r="M169"/>
  <c r="L168"/>
  <c r="K168"/>
  <c r="I169"/>
  <c r="J169"/>
  <c r="G169"/>
  <c r="H170" l="1"/>
  <c r="M170"/>
  <c r="K169"/>
  <c r="L169"/>
  <c r="I170"/>
  <c r="J170"/>
  <c r="G170"/>
  <c r="H171" l="1"/>
  <c r="M171"/>
  <c r="L170"/>
  <c r="K170"/>
  <c r="I171"/>
  <c r="J171"/>
  <c r="G171"/>
  <c r="H172" l="1"/>
  <c r="M172"/>
  <c r="K171"/>
  <c r="L171"/>
  <c r="I172"/>
  <c r="J172"/>
  <c r="G172"/>
  <c r="H173" l="1"/>
  <c r="M173"/>
  <c r="L172"/>
  <c r="K172"/>
  <c r="I173"/>
  <c r="J173"/>
  <c r="G173"/>
  <c r="H174" l="1"/>
  <c r="M174"/>
  <c r="K173"/>
  <c r="L173"/>
  <c r="I174"/>
  <c r="J174"/>
  <c r="G174"/>
  <c r="H175" l="1"/>
  <c r="M175"/>
  <c r="L174"/>
  <c r="K174"/>
  <c r="I175"/>
  <c r="J175"/>
  <c r="G175"/>
  <c r="H176" l="1"/>
  <c r="M176"/>
  <c r="K175"/>
  <c r="L175"/>
  <c r="I176"/>
  <c r="J176"/>
  <c r="G176"/>
  <c r="H177" l="1"/>
  <c r="M177"/>
  <c r="L176"/>
  <c r="K176"/>
  <c r="I177"/>
  <c r="J177"/>
  <c r="G177"/>
  <c r="H178" l="1"/>
  <c r="M178"/>
  <c r="K177"/>
  <c r="L177"/>
  <c r="I178"/>
  <c r="J178"/>
  <c r="G178"/>
  <c r="H179" l="1"/>
  <c r="M179"/>
  <c r="L178"/>
  <c r="K178"/>
  <c r="I179"/>
  <c r="J179"/>
  <c r="G179"/>
  <c r="H180" l="1"/>
  <c r="M180"/>
  <c r="K179"/>
  <c r="L179"/>
  <c r="I180"/>
  <c r="J180"/>
  <c r="G180"/>
  <c r="H181" l="1"/>
  <c r="M181"/>
  <c r="L180"/>
  <c r="K180"/>
  <c r="I181"/>
  <c r="J181"/>
  <c r="G181"/>
  <c r="H182" l="1"/>
  <c r="M182"/>
  <c r="K181"/>
  <c r="L181"/>
  <c r="I182"/>
  <c r="J182"/>
  <c r="G182"/>
  <c r="H183" l="1"/>
  <c r="M183"/>
  <c r="L182"/>
  <c r="K182"/>
  <c r="I183"/>
  <c r="J183"/>
  <c r="G183"/>
  <c r="H184" l="1"/>
  <c r="M184"/>
  <c r="K183"/>
  <c r="L183"/>
  <c r="I184"/>
  <c r="J184"/>
  <c r="G184"/>
  <c r="H185" l="1"/>
  <c r="M185"/>
  <c r="L184"/>
  <c r="K184"/>
  <c r="I185"/>
  <c r="J185"/>
  <c r="G185"/>
  <c r="H186" l="1"/>
  <c r="J186" s="1"/>
  <c r="M186"/>
  <c r="K185"/>
  <c r="L185"/>
  <c r="I186"/>
  <c r="G186"/>
  <c r="H187" l="1"/>
  <c r="J187" s="1"/>
  <c r="M187"/>
  <c r="L186"/>
  <c r="K186"/>
  <c r="I187"/>
  <c r="G187"/>
  <c r="H188" l="1"/>
  <c r="J188" s="1"/>
  <c r="M188"/>
  <c r="K187"/>
  <c r="L187"/>
  <c r="I188"/>
  <c r="G188"/>
  <c r="H189" l="1"/>
  <c r="J189" s="1"/>
  <c r="M189"/>
  <c r="L188"/>
  <c r="K188"/>
  <c r="I189"/>
  <c r="G189"/>
  <c r="H190" l="1"/>
  <c r="J190" s="1"/>
  <c r="M190"/>
  <c r="K189"/>
  <c r="L189"/>
  <c r="I190"/>
  <c r="G190"/>
  <c r="H191" l="1"/>
  <c r="J191" s="1"/>
  <c r="M191"/>
  <c r="L190"/>
  <c r="K190"/>
  <c r="I191"/>
  <c r="G191"/>
  <c r="H192" l="1"/>
  <c r="J192" s="1"/>
  <c r="M192"/>
  <c r="K191"/>
  <c r="L191"/>
  <c r="I192"/>
  <c r="G192"/>
  <c r="H193" l="1"/>
  <c r="J193" s="1"/>
  <c r="M193"/>
  <c r="L192"/>
  <c r="K192"/>
  <c r="I193"/>
  <c r="G193"/>
  <c r="H194" l="1"/>
  <c r="J194" s="1"/>
  <c r="M194"/>
  <c r="K193"/>
  <c r="L193"/>
  <c r="I194"/>
  <c r="G194"/>
  <c r="H195" l="1"/>
  <c r="J195" s="1"/>
  <c r="M195"/>
  <c r="L194"/>
  <c r="K194"/>
  <c r="I195"/>
  <c r="G195"/>
  <c r="H196" l="1"/>
  <c r="J196" s="1"/>
  <c r="M196"/>
  <c r="L195"/>
  <c r="K195"/>
  <c r="I196"/>
  <c r="G196"/>
  <c r="H197" l="1"/>
  <c r="J197" s="1"/>
  <c r="M197"/>
  <c r="K196"/>
  <c r="L196"/>
  <c r="I197"/>
  <c r="G197"/>
  <c r="H198" l="1"/>
  <c r="J198" s="1"/>
  <c r="M198"/>
  <c r="L197"/>
  <c r="K197"/>
  <c r="I198"/>
  <c r="G198"/>
  <c r="H199" l="1"/>
  <c r="J199" s="1"/>
  <c r="M199"/>
  <c r="K198"/>
  <c r="L198"/>
  <c r="I199"/>
  <c r="G199"/>
  <c r="H200" l="1"/>
  <c r="J200" s="1"/>
  <c r="M200"/>
  <c r="L199"/>
  <c r="K199"/>
  <c r="I200"/>
  <c r="G200"/>
  <c r="H201" l="1"/>
  <c r="J201" s="1"/>
  <c r="M201"/>
  <c r="K200"/>
  <c r="L200"/>
  <c r="I201"/>
  <c r="G201"/>
  <c r="H202" l="1"/>
  <c r="J202" s="1"/>
  <c r="M202"/>
  <c r="L201"/>
  <c r="K201"/>
  <c r="I202"/>
  <c r="G202"/>
  <c r="H203" l="1"/>
  <c r="J203" s="1"/>
  <c r="M203"/>
  <c r="K202"/>
  <c r="L202"/>
  <c r="I203"/>
  <c r="G203"/>
  <c r="H204" l="1"/>
  <c r="J204" s="1"/>
  <c r="M204"/>
  <c r="L203"/>
  <c r="K203"/>
  <c r="I204"/>
  <c r="G204"/>
  <c r="H205" l="1"/>
  <c r="M205"/>
  <c r="K204"/>
  <c r="L204"/>
  <c r="I205"/>
  <c r="J205"/>
  <c r="G205"/>
  <c r="H206" l="1"/>
  <c r="M206"/>
  <c r="L205"/>
  <c r="K205"/>
  <c r="I206"/>
  <c r="J206"/>
  <c r="G206"/>
  <c r="H207" l="1"/>
  <c r="M207"/>
  <c r="K206"/>
  <c r="L206"/>
  <c r="I207"/>
  <c r="J207"/>
  <c r="G207"/>
  <c r="H208" l="1"/>
  <c r="M208"/>
  <c r="L207"/>
  <c r="K207"/>
  <c r="I208"/>
  <c r="J208"/>
  <c r="G208"/>
  <c r="H209" l="1"/>
  <c r="M209"/>
  <c r="K208"/>
  <c r="L208"/>
  <c r="I209"/>
  <c r="J209"/>
  <c r="G209"/>
  <c r="H210" l="1"/>
  <c r="M210"/>
  <c r="L209"/>
  <c r="K209"/>
  <c r="I210"/>
  <c r="J210"/>
  <c r="G210"/>
  <c r="H211" l="1"/>
  <c r="M211"/>
  <c r="K210"/>
  <c r="L210"/>
  <c r="I211"/>
  <c r="J211"/>
  <c r="G211"/>
  <c r="H212" l="1"/>
  <c r="M212"/>
  <c r="L211"/>
  <c r="K211"/>
  <c r="I212"/>
  <c r="J212"/>
  <c r="G212"/>
  <c r="H213" l="1"/>
  <c r="M213"/>
  <c r="K212"/>
  <c r="L212"/>
  <c r="I213"/>
  <c r="J213"/>
  <c r="G213"/>
  <c r="H214" l="1"/>
  <c r="M214"/>
  <c r="L213"/>
  <c r="K213"/>
  <c r="I214"/>
  <c r="J214"/>
  <c r="G214"/>
  <c r="H215" l="1"/>
  <c r="J215" s="1"/>
  <c r="M215"/>
  <c r="K214"/>
  <c r="L214"/>
  <c r="I215"/>
  <c r="G215"/>
  <c r="H216" l="1"/>
  <c r="M216"/>
  <c r="L215"/>
  <c r="K215"/>
  <c r="I216"/>
  <c r="J216"/>
  <c r="G216"/>
  <c r="H217" l="1"/>
  <c r="M217"/>
  <c r="K216"/>
  <c r="L216"/>
  <c r="I217"/>
  <c r="J217"/>
  <c r="G217"/>
  <c r="H218" l="1"/>
  <c r="M218"/>
  <c r="L217"/>
  <c r="K217"/>
  <c r="I218"/>
  <c r="J218"/>
  <c r="G218"/>
  <c r="H219" l="1"/>
  <c r="M219"/>
  <c r="K218"/>
  <c r="L218"/>
  <c r="I219"/>
  <c r="J219"/>
  <c r="G219"/>
  <c r="H220" l="1"/>
  <c r="M220"/>
  <c r="L219"/>
  <c r="K219"/>
  <c r="I220"/>
  <c r="J220"/>
  <c r="G220"/>
  <c r="H221" l="1"/>
  <c r="M221"/>
  <c r="K220"/>
  <c r="L220"/>
  <c r="I221"/>
  <c r="J221"/>
  <c r="G221"/>
  <c r="H222" l="1"/>
  <c r="M222"/>
  <c r="L221"/>
  <c r="K221"/>
  <c r="I222"/>
  <c r="J222"/>
  <c r="G222"/>
  <c r="H223" l="1"/>
  <c r="M223"/>
  <c r="K222"/>
  <c r="L222"/>
  <c r="I223"/>
  <c r="J223"/>
  <c r="G223"/>
  <c r="H224" l="1"/>
  <c r="M224"/>
  <c r="L223"/>
  <c r="K223"/>
  <c r="I224"/>
  <c r="J224"/>
  <c r="G224"/>
  <c r="H225" l="1"/>
  <c r="M225"/>
  <c r="K224"/>
  <c r="L224"/>
  <c r="I225"/>
  <c r="J225"/>
  <c r="G225"/>
  <c r="H226" l="1"/>
  <c r="M226"/>
  <c r="L225"/>
  <c r="K225"/>
  <c r="I226"/>
  <c r="J226"/>
  <c r="G226"/>
  <c r="H227" l="1"/>
  <c r="M227"/>
  <c r="K226"/>
  <c r="L226"/>
  <c r="I227"/>
  <c r="J227"/>
  <c r="G227"/>
  <c r="H228" l="1"/>
  <c r="M228"/>
  <c r="L227"/>
  <c r="K227"/>
  <c r="I228"/>
  <c r="J228"/>
  <c r="G228"/>
  <c r="H229" l="1"/>
  <c r="M229"/>
  <c r="K228"/>
  <c r="L228"/>
  <c r="I229"/>
  <c r="J229"/>
  <c r="G229"/>
  <c r="H230" l="1"/>
  <c r="M230"/>
  <c r="L229"/>
  <c r="K229"/>
  <c r="I230"/>
  <c r="J230"/>
  <c r="G230"/>
  <c r="H231" l="1"/>
  <c r="M231"/>
  <c r="L230"/>
  <c r="K230"/>
  <c r="I231"/>
  <c r="J231"/>
  <c r="G231"/>
  <c r="H232" l="1"/>
  <c r="M232"/>
  <c r="L231"/>
  <c r="K231"/>
  <c r="I232"/>
  <c r="J232"/>
  <c r="G232"/>
  <c r="H233" l="1"/>
  <c r="M233"/>
  <c r="K232"/>
  <c r="L232"/>
  <c r="I233"/>
  <c r="J233"/>
  <c r="G233"/>
  <c r="H234" l="1"/>
  <c r="M234"/>
  <c r="L233"/>
  <c r="K233"/>
  <c r="I234"/>
  <c r="J234"/>
  <c r="G234"/>
  <c r="H235" l="1"/>
  <c r="M235"/>
  <c r="K234"/>
  <c r="L234"/>
  <c r="I235"/>
  <c r="J235"/>
  <c r="G235"/>
  <c r="H236" l="1"/>
  <c r="M236"/>
  <c r="L235"/>
  <c r="K235"/>
  <c r="I236"/>
  <c r="J236"/>
  <c r="G236"/>
  <c r="H237" l="1"/>
  <c r="M237"/>
  <c r="K236"/>
  <c r="L236"/>
  <c r="I237"/>
  <c r="J237"/>
  <c r="G237"/>
  <c r="H238" l="1"/>
  <c r="M238"/>
  <c r="L237"/>
  <c r="K237"/>
  <c r="I238"/>
  <c r="J238"/>
  <c r="G238"/>
  <c r="H239" l="1"/>
  <c r="M239"/>
  <c r="K238"/>
  <c r="L238"/>
  <c r="I239"/>
  <c r="J239"/>
  <c r="G239"/>
  <c r="H240" l="1"/>
  <c r="M240"/>
  <c r="L239"/>
  <c r="K239"/>
  <c r="I240"/>
  <c r="J240"/>
  <c r="G240"/>
  <c r="H241" l="1"/>
  <c r="M241"/>
  <c r="K240"/>
  <c r="L240"/>
  <c r="I241"/>
  <c r="J241"/>
  <c r="G241"/>
  <c r="H242" l="1"/>
  <c r="M242"/>
  <c r="L241"/>
  <c r="K241"/>
  <c r="I242"/>
  <c r="J242"/>
  <c r="G242"/>
  <c r="H243" l="1"/>
  <c r="M243"/>
  <c r="K242"/>
  <c r="L242"/>
  <c r="I243"/>
  <c r="J243"/>
  <c r="G243"/>
  <c r="H244" l="1"/>
  <c r="M244"/>
  <c r="L243"/>
  <c r="K243"/>
  <c r="I244"/>
  <c r="J244"/>
  <c r="G244"/>
  <c r="H245" l="1"/>
  <c r="M245"/>
  <c r="K244"/>
  <c r="L244"/>
  <c r="I245"/>
  <c r="J245"/>
  <c r="G245"/>
  <c r="H246" l="1"/>
  <c r="M246"/>
  <c r="L245"/>
  <c r="K245"/>
  <c r="I246"/>
  <c r="J246"/>
  <c r="G246"/>
  <c r="H247" l="1"/>
  <c r="M247"/>
  <c r="K246"/>
  <c r="L246"/>
  <c r="I247"/>
  <c r="J247"/>
  <c r="G247"/>
  <c r="H248" l="1"/>
  <c r="M248"/>
  <c r="L247"/>
  <c r="K247"/>
  <c r="I248"/>
  <c r="J248"/>
  <c r="G248"/>
  <c r="H249" l="1"/>
  <c r="M249"/>
  <c r="K248"/>
  <c r="L248"/>
  <c r="I249"/>
  <c r="J249"/>
  <c r="G249"/>
  <c r="H250" l="1"/>
  <c r="M250"/>
  <c r="L249"/>
  <c r="K249"/>
  <c r="I250"/>
  <c r="J250"/>
  <c r="G250"/>
  <c r="H251" l="1"/>
  <c r="M251"/>
  <c r="K250"/>
  <c r="L250"/>
  <c r="I251"/>
  <c r="J251"/>
  <c r="G251"/>
  <c r="H252" l="1"/>
  <c r="M252"/>
  <c r="L251"/>
  <c r="K251"/>
  <c r="I252"/>
  <c r="J252"/>
  <c r="G252"/>
  <c r="H253" l="1"/>
  <c r="M253"/>
  <c r="K252"/>
  <c r="L252"/>
  <c r="I253"/>
  <c r="J253"/>
  <c r="G253"/>
  <c r="H254" l="1"/>
  <c r="M254"/>
  <c r="L253"/>
  <c r="K253"/>
  <c r="I254"/>
  <c r="J254"/>
  <c r="G254"/>
  <c r="H255" l="1"/>
  <c r="M255"/>
  <c r="K254"/>
  <c r="L254"/>
  <c r="I255"/>
  <c r="J255"/>
  <c r="G255"/>
  <c r="H256" l="1"/>
  <c r="M256"/>
  <c r="L255"/>
  <c r="K255"/>
  <c r="I256"/>
  <c r="J256"/>
  <c r="G256"/>
  <c r="H257" l="1"/>
  <c r="M257"/>
  <c r="L256"/>
  <c r="K256"/>
  <c r="I257"/>
  <c r="J257"/>
  <c r="G257"/>
  <c r="H258" l="1"/>
  <c r="M258"/>
  <c r="L257"/>
  <c r="K257"/>
  <c r="I258"/>
  <c r="J258"/>
  <c r="G258"/>
  <c r="H259" l="1"/>
  <c r="M259"/>
  <c r="L258"/>
  <c r="K258"/>
  <c r="I259"/>
  <c r="J259"/>
  <c r="G259"/>
  <c r="H260" l="1"/>
  <c r="M260"/>
  <c r="L259"/>
  <c r="K259"/>
  <c r="I260"/>
  <c r="J260"/>
  <c r="G260"/>
  <c r="H261" l="1"/>
  <c r="M261"/>
  <c r="L260"/>
  <c r="K260"/>
  <c r="I261"/>
  <c r="J261"/>
  <c r="G261"/>
  <c r="H262" l="1"/>
  <c r="M262"/>
  <c r="K261"/>
  <c r="L261"/>
  <c r="I262"/>
  <c r="J262"/>
  <c r="G262"/>
  <c r="H263" l="1"/>
  <c r="M263"/>
  <c r="L262"/>
  <c r="K262"/>
  <c r="I263"/>
  <c r="J263"/>
  <c r="G263"/>
  <c r="H264" l="1"/>
  <c r="M264"/>
  <c r="L263"/>
  <c r="K263"/>
  <c r="I264"/>
  <c r="J264"/>
  <c r="G264"/>
  <c r="H265" l="1"/>
  <c r="M265"/>
  <c r="K264"/>
  <c r="L264"/>
  <c r="I265"/>
  <c r="J265"/>
  <c r="G265"/>
  <c r="H266" l="1"/>
  <c r="M266"/>
  <c r="L265"/>
  <c r="K265"/>
  <c r="I266"/>
  <c r="J266"/>
  <c r="G266"/>
  <c r="H267" l="1"/>
  <c r="M267"/>
  <c r="K266"/>
  <c r="L266"/>
  <c r="I267"/>
  <c r="J267"/>
  <c r="G267"/>
  <c r="H268" l="1"/>
  <c r="M268"/>
  <c r="L267"/>
  <c r="K267"/>
  <c r="I268"/>
  <c r="J268"/>
  <c r="G268"/>
  <c r="H269" l="1"/>
  <c r="M269"/>
  <c r="K268"/>
  <c r="L268"/>
  <c r="I269"/>
  <c r="J269"/>
  <c r="G269"/>
  <c r="H270" l="1"/>
  <c r="M270"/>
  <c r="L269"/>
  <c r="K269"/>
  <c r="I270"/>
  <c r="J270"/>
  <c r="G270"/>
  <c r="H271" l="1"/>
  <c r="M271"/>
  <c r="K270"/>
  <c r="L270"/>
  <c r="I271"/>
  <c r="J271"/>
  <c r="G271"/>
  <c r="H272" l="1"/>
  <c r="M272"/>
  <c r="L271"/>
  <c r="K271"/>
  <c r="I272"/>
  <c r="J272"/>
  <c r="G272"/>
  <c r="H273" l="1"/>
  <c r="M273"/>
  <c r="K272"/>
  <c r="L272"/>
  <c r="I273"/>
  <c r="J273"/>
  <c r="G273"/>
  <c r="H274" l="1"/>
  <c r="M274"/>
  <c r="L273"/>
  <c r="K273"/>
  <c r="I274"/>
  <c r="J274"/>
  <c r="G274"/>
  <c r="H275" l="1"/>
  <c r="M275"/>
  <c r="K274"/>
  <c r="L274"/>
  <c r="I275"/>
  <c r="J275"/>
  <c r="G275"/>
  <c r="H276" l="1"/>
  <c r="M276"/>
  <c r="L275"/>
  <c r="K275"/>
  <c r="I276"/>
  <c r="J276"/>
  <c r="G276"/>
  <c r="H277" l="1"/>
  <c r="M277"/>
  <c r="K276"/>
  <c r="L276"/>
  <c r="I277"/>
  <c r="J277"/>
  <c r="G277"/>
  <c r="H278" l="1"/>
  <c r="M278"/>
  <c r="L277"/>
  <c r="K277"/>
  <c r="I278"/>
  <c r="J278"/>
  <c r="G278"/>
  <c r="H279" l="1"/>
  <c r="M279"/>
  <c r="K278"/>
  <c r="L278"/>
  <c r="I279"/>
  <c r="J279"/>
  <c r="G279"/>
  <c r="H280" l="1"/>
  <c r="M280"/>
  <c r="L279"/>
  <c r="K279"/>
  <c r="I280"/>
  <c r="J280"/>
  <c r="G280"/>
  <c r="H281" l="1"/>
  <c r="M281"/>
  <c r="K280"/>
  <c r="L280"/>
  <c r="I281"/>
  <c r="J281"/>
  <c r="G281"/>
  <c r="H282" l="1"/>
  <c r="M282"/>
  <c r="L281"/>
  <c r="K281"/>
  <c r="I282"/>
  <c r="J282"/>
  <c r="G282"/>
  <c r="H283" l="1"/>
  <c r="M283"/>
  <c r="K282"/>
  <c r="L282"/>
  <c r="I283"/>
  <c r="J283"/>
  <c r="G283"/>
  <c r="H284" l="1"/>
  <c r="M284"/>
  <c r="L283"/>
  <c r="K283"/>
  <c r="I284"/>
  <c r="J284"/>
  <c r="G284"/>
  <c r="H285" l="1"/>
  <c r="M285"/>
  <c r="K284"/>
  <c r="L284"/>
  <c r="I285"/>
  <c r="J285"/>
  <c r="G285"/>
  <c r="H286" l="1"/>
  <c r="M286"/>
  <c r="L285"/>
  <c r="K285"/>
  <c r="I286"/>
  <c r="J286"/>
  <c r="G286"/>
  <c r="H287" l="1"/>
  <c r="M287"/>
  <c r="K286"/>
  <c r="L286"/>
  <c r="I287"/>
  <c r="J287"/>
  <c r="G287"/>
  <c r="H288" l="1"/>
  <c r="M288"/>
  <c r="L287"/>
  <c r="K287"/>
  <c r="I288"/>
  <c r="J288"/>
  <c r="G288"/>
  <c r="H289" l="1"/>
  <c r="M289"/>
  <c r="K288"/>
  <c r="L288"/>
  <c r="I289"/>
  <c r="J289"/>
  <c r="G289"/>
  <c r="H290" l="1"/>
  <c r="M290"/>
  <c r="L289"/>
  <c r="K289"/>
  <c r="I290"/>
  <c r="J290"/>
  <c r="G290"/>
  <c r="H291" l="1"/>
  <c r="M291"/>
  <c r="K290"/>
  <c r="L290"/>
  <c r="I291"/>
  <c r="J291"/>
  <c r="G291"/>
  <c r="H292" l="1"/>
  <c r="M292"/>
  <c r="L291"/>
  <c r="K291"/>
  <c r="I292"/>
  <c r="J292"/>
  <c r="G292"/>
  <c r="H293" l="1"/>
  <c r="M293"/>
  <c r="K292"/>
  <c r="L292"/>
  <c r="I293"/>
  <c r="J293"/>
  <c r="G293"/>
  <c r="H294" l="1"/>
  <c r="M294"/>
  <c r="L293"/>
  <c r="K293"/>
  <c r="I294"/>
  <c r="J294"/>
  <c r="G294"/>
  <c r="H295" l="1"/>
  <c r="M295"/>
  <c r="K294"/>
  <c r="L294"/>
  <c r="I295"/>
  <c r="J295"/>
  <c r="G295"/>
  <c r="H296" l="1"/>
  <c r="M296"/>
  <c r="L295"/>
  <c r="K295"/>
  <c r="I296"/>
  <c r="J296"/>
  <c r="G296"/>
  <c r="H297" l="1"/>
  <c r="M297"/>
  <c r="K296"/>
  <c r="L296"/>
  <c r="I297"/>
  <c r="J297"/>
  <c r="G297"/>
  <c r="H298" l="1"/>
  <c r="M298"/>
  <c r="L297"/>
  <c r="K297"/>
  <c r="I298"/>
  <c r="J298"/>
  <c r="G298"/>
  <c r="H299" l="1"/>
  <c r="M299"/>
  <c r="K298"/>
  <c r="L298"/>
  <c r="I299"/>
  <c r="J299"/>
  <c r="G299"/>
  <c r="H300" l="1"/>
  <c r="M300"/>
  <c r="L299"/>
  <c r="K299"/>
  <c r="I300"/>
  <c r="J300"/>
  <c r="G300"/>
  <c r="H301" l="1"/>
  <c r="M301"/>
  <c r="K301"/>
  <c r="L301"/>
  <c r="K300"/>
  <c r="L300"/>
  <c r="I301"/>
  <c r="J301"/>
  <c r="G301"/>
  <c r="H302" l="1"/>
  <c r="M302"/>
  <c r="G302"/>
  <c r="H303" l="1"/>
  <c r="M303"/>
  <c r="K302"/>
  <c r="L302"/>
  <c r="J302"/>
  <c r="I302"/>
  <c r="G303"/>
  <c r="H304" l="1"/>
  <c r="M304"/>
  <c r="L303"/>
  <c r="J303"/>
  <c r="K303"/>
  <c r="I303"/>
  <c r="G304"/>
  <c r="H305" l="1"/>
  <c r="M305"/>
  <c r="K304"/>
  <c r="L304"/>
  <c r="J304"/>
  <c r="I304"/>
  <c r="G305"/>
  <c r="H306" l="1"/>
  <c r="M306"/>
  <c r="L305"/>
  <c r="J305"/>
  <c r="K305"/>
  <c r="I305"/>
  <c r="G306"/>
  <c r="K306" l="1"/>
  <c r="L306"/>
  <c r="J306"/>
  <c r="I306"/>
  <c r="H307"/>
  <c r="M307"/>
  <c r="G307"/>
  <c r="H308" l="1"/>
  <c r="M308"/>
  <c r="L307"/>
  <c r="J307"/>
  <c r="K307"/>
  <c r="I307"/>
  <c r="G308"/>
  <c r="H309" l="1"/>
  <c r="M309"/>
  <c r="K308"/>
  <c r="L308"/>
  <c r="J308"/>
  <c r="I308"/>
  <c r="G309"/>
  <c r="H310" l="1"/>
  <c r="M310"/>
  <c r="L309"/>
  <c r="J309"/>
  <c r="K309"/>
  <c r="I309"/>
  <c r="G310"/>
  <c r="H311" l="1"/>
  <c r="M311"/>
  <c r="K310"/>
  <c r="L310"/>
  <c r="J310"/>
  <c r="I310"/>
  <c r="G311"/>
  <c r="H312" l="1"/>
  <c r="M312"/>
  <c r="L311"/>
  <c r="J311"/>
  <c r="K311"/>
  <c r="I311"/>
  <c r="G312"/>
  <c r="H313" l="1"/>
  <c r="M313"/>
  <c r="K312"/>
  <c r="L312"/>
  <c r="J312"/>
  <c r="I312"/>
  <c r="G313"/>
  <c r="H314" l="1"/>
  <c r="M314"/>
  <c r="L313"/>
  <c r="J313"/>
  <c r="K313"/>
  <c r="I313"/>
  <c r="G314"/>
  <c r="H315" l="1"/>
  <c r="M315"/>
  <c r="K314"/>
  <c r="L314"/>
  <c r="J314"/>
  <c r="I314"/>
  <c r="G315"/>
  <c r="H316" l="1"/>
  <c r="M316"/>
  <c r="L315"/>
  <c r="J315"/>
  <c r="K315"/>
  <c r="I315"/>
  <c r="G316"/>
  <c r="H317" l="1"/>
  <c r="M317"/>
  <c r="K316"/>
  <c r="L316"/>
  <c r="J316"/>
  <c r="I316"/>
  <c r="G317"/>
  <c r="H318" l="1"/>
  <c r="M318"/>
  <c r="L317"/>
  <c r="J317"/>
  <c r="K317"/>
  <c r="I317"/>
  <c r="G318"/>
  <c r="H319" l="1"/>
  <c r="M319"/>
  <c r="K318"/>
  <c r="L318"/>
  <c r="J318"/>
  <c r="I318"/>
  <c r="G319"/>
  <c r="H320" l="1"/>
  <c r="M320"/>
  <c r="L319"/>
  <c r="J319"/>
  <c r="K319"/>
  <c r="I319"/>
  <c r="G320"/>
  <c r="H321" l="1"/>
  <c r="M321"/>
  <c r="K320"/>
  <c r="L320"/>
  <c r="J320"/>
  <c r="I320"/>
  <c r="G321"/>
  <c r="H322" l="1"/>
  <c r="M322"/>
  <c r="L321"/>
  <c r="J321"/>
  <c r="K321"/>
  <c r="I321"/>
  <c r="G322"/>
  <c r="H323" l="1"/>
  <c r="M323"/>
  <c r="K322"/>
  <c r="L322"/>
  <c r="J322"/>
  <c r="I322"/>
  <c r="G323"/>
  <c r="H324" l="1"/>
  <c r="M324"/>
  <c r="L323"/>
  <c r="J323"/>
  <c r="K323"/>
  <c r="I323"/>
  <c r="G324"/>
  <c r="H325" l="1"/>
  <c r="M325"/>
  <c r="K324"/>
  <c r="L324"/>
  <c r="J324"/>
  <c r="I324"/>
  <c r="G325"/>
  <c r="H326" l="1"/>
  <c r="M326"/>
  <c r="L325"/>
  <c r="J325"/>
  <c r="K325"/>
  <c r="I325"/>
  <c r="G326"/>
  <c r="H327" l="1"/>
  <c r="M327"/>
  <c r="K326"/>
  <c r="L326"/>
  <c r="J326"/>
  <c r="I326"/>
  <c r="G327"/>
  <c r="H328" l="1"/>
  <c r="M328"/>
  <c r="L327"/>
  <c r="J327"/>
  <c r="K327"/>
  <c r="I327"/>
  <c r="G328"/>
  <c r="H329" l="1"/>
  <c r="M329"/>
  <c r="K328"/>
  <c r="L328"/>
  <c r="J328"/>
  <c r="I328"/>
  <c r="G329"/>
  <c r="H330" l="1"/>
  <c r="M330"/>
  <c r="L329"/>
  <c r="J329"/>
  <c r="K329"/>
  <c r="I329"/>
  <c r="G330"/>
  <c r="H331" l="1"/>
  <c r="M331"/>
  <c r="K330"/>
  <c r="L330"/>
  <c r="J330"/>
  <c r="I330"/>
  <c r="G331"/>
  <c r="H332" l="1"/>
  <c r="M332"/>
  <c r="L331"/>
  <c r="J331"/>
  <c r="K331"/>
  <c r="I331"/>
  <c r="G332"/>
  <c r="H333" l="1"/>
  <c r="M333"/>
  <c r="K332"/>
  <c r="L332"/>
  <c r="J332"/>
  <c r="I332"/>
  <c r="G333"/>
  <c r="H334" l="1"/>
  <c r="M334"/>
  <c r="L333"/>
  <c r="J333"/>
  <c r="K333"/>
  <c r="I333"/>
  <c r="G334"/>
  <c r="H335" l="1"/>
  <c r="M335"/>
  <c r="K334"/>
  <c r="L334"/>
  <c r="J334"/>
  <c r="I334"/>
  <c r="G335"/>
  <c r="H336" l="1"/>
  <c r="M336"/>
  <c r="L335"/>
  <c r="J335"/>
  <c r="K335"/>
  <c r="I335"/>
  <c r="G336"/>
  <c r="H337" l="1"/>
  <c r="M337"/>
  <c r="K336"/>
  <c r="L336"/>
  <c r="J336"/>
  <c r="I336"/>
  <c r="G337"/>
  <c r="H338" l="1"/>
  <c r="M338"/>
  <c r="L337"/>
  <c r="J337"/>
  <c r="K337"/>
  <c r="I337"/>
  <c r="G338"/>
  <c r="H339" l="1"/>
  <c r="M339"/>
  <c r="K338"/>
  <c r="L338"/>
  <c r="J338"/>
  <c r="I338"/>
  <c r="G339"/>
  <c r="H340" l="1"/>
  <c r="M340"/>
  <c r="L339"/>
  <c r="J339"/>
  <c r="K339"/>
  <c r="I339"/>
  <c r="G340"/>
  <c r="H341" l="1"/>
  <c r="M341"/>
  <c r="K340"/>
  <c r="L340"/>
  <c r="J340"/>
  <c r="I340"/>
  <c r="G341"/>
  <c r="H342" l="1"/>
  <c r="M342"/>
  <c r="L341"/>
  <c r="J341"/>
  <c r="K341"/>
  <c r="I341"/>
  <c r="G342"/>
  <c r="H343" l="1"/>
  <c r="M343"/>
  <c r="K342"/>
  <c r="L342"/>
  <c r="J342"/>
  <c r="I342"/>
  <c r="G343"/>
  <c r="H344" l="1"/>
  <c r="M344"/>
  <c r="L343"/>
  <c r="J343"/>
  <c r="K343"/>
  <c r="I343"/>
  <c r="G344"/>
  <c r="H345" l="1"/>
  <c r="M345"/>
  <c r="K344"/>
  <c r="L344"/>
  <c r="J344"/>
  <c r="I344"/>
  <c r="G345"/>
  <c r="H346" l="1"/>
  <c r="M346"/>
  <c r="L345"/>
  <c r="J345"/>
  <c r="K345"/>
  <c r="I345"/>
  <c r="G346"/>
  <c r="H347" l="1"/>
  <c r="M347"/>
  <c r="K346"/>
  <c r="L346"/>
  <c r="J346"/>
  <c r="I346"/>
  <c r="G347"/>
  <c r="H348" l="1"/>
  <c r="M348"/>
  <c r="L347"/>
  <c r="J347"/>
  <c r="K347"/>
  <c r="I347"/>
  <c r="G348"/>
  <c r="H349" l="1"/>
  <c r="M349"/>
  <c r="K348"/>
  <c r="L348"/>
  <c r="J348"/>
  <c r="I348"/>
  <c r="G349"/>
  <c r="H350" l="1"/>
  <c r="M350"/>
  <c r="L349"/>
  <c r="J349"/>
  <c r="K349"/>
  <c r="I349"/>
  <c r="G350"/>
  <c r="H351" l="1"/>
  <c r="M351"/>
  <c r="K350"/>
  <c r="L350"/>
  <c r="J350"/>
  <c r="I350"/>
  <c r="G351"/>
  <c r="L351" l="1"/>
  <c r="J351"/>
  <c r="K351"/>
  <c r="I351"/>
  <c r="H352"/>
  <c r="M352"/>
  <c r="G352"/>
  <c r="H353" l="1"/>
  <c r="M353"/>
  <c r="K352"/>
  <c r="L352"/>
  <c r="J352"/>
  <c r="I352"/>
  <c r="G353"/>
  <c r="H354" l="1"/>
  <c r="M354"/>
  <c r="L353"/>
  <c r="J353"/>
  <c r="K353"/>
  <c r="I353"/>
  <c r="G354"/>
  <c r="H355" l="1"/>
  <c r="M355"/>
  <c r="K354"/>
  <c r="L354"/>
  <c r="J354"/>
  <c r="I354"/>
  <c r="G355"/>
  <c r="H356" l="1"/>
  <c r="M356"/>
  <c r="L355"/>
  <c r="J355"/>
  <c r="K355"/>
  <c r="I355"/>
  <c r="G356"/>
  <c r="H357" l="1"/>
  <c r="M357"/>
  <c r="K356"/>
  <c r="L356"/>
  <c r="J356"/>
  <c r="I356"/>
  <c r="G357"/>
  <c r="H358" l="1"/>
  <c r="M358"/>
  <c r="L357"/>
  <c r="J357"/>
  <c r="K357"/>
  <c r="I357"/>
  <c r="G358"/>
  <c r="H359" l="1"/>
  <c r="M359"/>
  <c r="K358"/>
  <c r="L358"/>
  <c r="J358"/>
  <c r="I358"/>
  <c r="G359"/>
  <c r="H360" l="1"/>
  <c r="M360"/>
  <c r="L359"/>
  <c r="J359"/>
  <c r="K359"/>
  <c r="I359"/>
  <c r="G360"/>
  <c r="H361" l="1"/>
  <c r="M361"/>
  <c r="K360"/>
  <c r="L360"/>
  <c r="J360"/>
  <c r="I360"/>
  <c r="G361"/>
  <c r="H362" l="1"/>
  <c r="M362"/>
  <c r="L361"/>
  <c r="J361"/>
  <c r="K361"/>
  <c r="I361"/>
  <c r="G362"/>
  <c r="H363" l="1"/>
  <c r="M363"/>
  <c r="K362"/>
  <c r="L362"/>
  <c r="J362"/>
  <c r="I362"/>
  <c r="G363"/>
  <c r="H364" l="1"/>
  <c r="M364"/>
  <c r="L363"/>
  <c r="J363"/>
  <c r="K363"/>
  <c r="I363"/>
  <c r="G364"/>
  <c r="H365" l="1"/>
  <c r="M365"/>
  <c r="K364"/>
  <c r="L364"/>
  <c r="J364"/>
  <c r="I364"/>
  <c r="G365"/>
  <c r="H366" l="1"/>
  <c r="M366"/>
  <c r="L365"/>
  <c r="J365"/>
  <c r="K365"/>
  <c r="I365"/>
  <c r="G366"/>
  <c r="H367" l="1"/>
  <c r="M367"/>
  <c r="K366"/>
  <c r="L366"/>
  <c r="J366"/>
  <c r="I366"/>
  <c r="G367"/>
  <c r="H368" l="1"/>
  <c r="M368"/>
  <c r="L367"/>
  <c r="J367"/>
  <c r="K367"/>
  <c r="I367"/>
  <c r="G368"/>
  <c r="K368" l="1"/>
  <c r="F3" s="1"/>
  <c r="L368"/>
  <c r="F4" s="1"/>
  <c r="J368"/>
  <c r="F2" s="1"/>
  <c r="I368"/>
  <c r="F1" s="1"/>
</calcChain>
</file>

<file path=xl/sharedStrings.xml><?xml version="1.0" encoding="utf-8"?>
<sst xmlns="http://schemas.openxmlformats.org/spreadsheetml/2006/main" count="17" uniqueCount="17">
  <si>
    <t>Amount that you can invest each month</t>
  </si>
  <si>
    <t>Allocation to equity</t>
  </si>
  <si>
    <t>Allocaion to debt</t>
  </si>
  <si>
    <t>Expected XIRR from equity</t>
  </si>
  <si>
    <t>Expected post-tax XIRR from debt</t>
  </si>
  <si>
    <t>Present cost  of your goal</t>
  </si>
  <si>
    <t>How many years later do you need the money</t>
  </si>
  <si>
    <t>Inflation</t>
  </si>
  <si>
    <t>Future cost of your goal</t>
  </si>
  <si>
    <t>Rate at which you can increase this amt each year</t>
  </si>
  <si>
    <t>Corpus from equity</t>
  </si>
  <si>
    <t>Corpus from debt</t>
  </si>
  <si>
    <t>Total Corpus</t>
  </si>
  <si>
    <t>Net portfolio XIRR</t>
  </si>
  <si>
    <t>Years you would like to invest with this allocation</t>
  </si>
  <si>
    <t>* This can be</t>
  </si>
  <si>
    <t>Adjust until this turns green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</si>
</sst>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5" formatCode="0.0%"/>
    <numFmt numFmtId="167" formatCode="_ * #,##0_ ;_ * \-#,##0_ ;_ * &quot;-&quot;??_ ;_ @_ 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14" fontId="0" fillId="2" borderId="0" xfId="0" applyNumberFormat="1" applyFill="1"/>
    <xf numFmtId="2" fontId="0" fillId="0" borderId="0" xfId="0" applyNumberFormat="1"/>
    <xf numFmtId="167" fontId="0" fillId="2" borderId="1" xfId="1" applyNumberFormat="1" applyFont="1" applyFill="1" applyBorder="1"/>
    <xf numFmtId="9" fontId="0" fillId="2" borderId="1" xfId="0" applyNumberFormat="1" applyFill="1" applyBorder="1"/>
    <xf numFmtId="167" fontId="0" fillId="3" borderId="1" xfId="1" applyNumberFormat="1" applyFont="1" applyFill="1" applyBorder="1"/>
    <xf numFmtId="0" fontId="0" fillId="3" borderId="1" xfId="0" applyFill="1" applyBorder="1"/>
    <xf numFmtId="9" fontId="0" fillId="3" borderId="1" xfId="0" applyNumberFormat="1" applyFill="1" applyBorder="1"/>
    <xf numFmtId="0" fontId="0" fillId="4" borderId="1" xfId="0" applyFill="1" applyBorder="1"/>
    <xf numFmtId="0" fontId="0" fillId="4" borderId="0" xfId="0" applyFill="1"/>
    <xf numFmtId="167" fontId="0" fillId="0" borderId="1" xfId="1" applyNumberFormat="1" applyFont="1" applyBorder="1"/>
    <xf numFmtId="10" fontId="0" fillId="0" borderId="1" xfId="0" applyNumberFormat="1" applyBorder="1"/>
    <xf numFmtId="10" fontId="0" fillId="4" borderId="0" xfId="2" applyNumberFormat="1" applyFont="1" applyFill="1"/>
    <xf numFmtId="14" fontId="0" fillId="4" borderId="0" xfId="0" applyNumberFormat="1" applyFill="1"/>
    <xf numFmtId="2" fontId="0" fillId="4" borderId="0" xfId="0" applyNumberFormat="1" applyFill="1"/>
    <xf numFmtId="9" fontId="0" fillId="4" borderId="0" xfId="2" applyFont="1" applyFill="1"/>
    <xf numFmtId="10" fontId="0" fillId="4" borderId="0" xfId="0" applyNumberFormat="1" applyFill="1"/>
    <xf numFmtId="9" fontId="0" fillId="4" borderId="0" xfId="0" applyNumberFormat="1" applyFill="1"/>
    <xf numFmtId="165" fontId="0" fillId="4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00"/>
        </patternFill>
      </fill>
    </dxf>
  </dxfs>
  <tableStyles count="0" defaultTableStyle="TableStyleMedium9" defaultPivotStyle="PivotStyleLight16"/>
  <colors>
    <mruColors>
      <color rgb="FF00FF00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69989</xdr:colOff>
      <xdr:row>16</xdr:row>
      <xdr:rowOff>144118</xdr:rowOff>
    </xdr:from>
    <xdr:to>
      <xdr:col>1</xdr:col>
      <xdr:colOff>939362</xdr:colOff>
      <xdr:row>21</xdr:row>
      <xdr:rowOff>72259</xdr:rowOff>
    </xdr:to>
    <xdr:sp macro="[0]!Macro1" textlink="">
      <xdr:nvSpPr>
        <xdr:cNvPr id="2" name="Rounded Rectangle 1"/>
        <xdr:cNvSpPr/>
      </xdr:nvSpPr>
      <xdr:spPr>
        <a:xfrm>
          <a:off x="69989" y="3192118"/>
          <a:ext cx="3897666" cy="880641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/>
            <a:t>Click</a:t>
          </a:r>
          <a:r>
            <a:rPr lang="en-US" sz="1600" baseline="0"/>
            <a:t> to check if </a:t>
          </a:r>
        </a:p>
        <a:p>
          <a:pPr algn="ctr"/>
          <a:r>
            <a:rPr lang="en-US" sz="1600" baseline="0"/>
            <a:t>the goal can be achived </a:t>
          </a:r>
        </a:p>
        <a:p>
          <a:pPr algn="ctr"/>
          <a:r>
            <a:rPr lang="en-US" sz="1600" baseline="0"/>
            <a:t>(total corpus value should turn green)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68"/>
  <sheetViews>
    <sheetView tabSelected="1" zoomScale="145" zoomScaleNormal="145" workbookViewId="0">
      <selection activeCell="B1" sqref="B1"/>
    </sheetView>
  </sheetViews>
  <sheetFormatPr defaultRowHeight="15"/>
  <cols>
    <col min="1" max="1" width="45.42578125" bestFit="1" customWidth="1"/>
    <col min="2" max="2" width="14.28515625" bestFit="1" customWidth="1"/>
    <col min="3" max="3" width="36.5703125" bestFit="1" customWidth="1"/>
    <col min="4" max="4" width="44.28515625" customWidth="1"/>
    <col min="5" max="5" width="0" style="1" hidden="1" customWidth="1"/>
    <col min="6" max="6" width="12" style="1" hidden="1" customWidth="1"/>
    <col min="7" max="7" width="0" style="1" hidden="1" customWidth="1"/>
    <col min="8" max="8" width="10.42578125" style="1" hidden="1" customWidth="1"/>
    <col min="9" max="10" width="0" style="1" hidden="1" customWidth="1"/>
    <col min="11" max="13" width="0" hidden="1" customWidth="1"/>
  </cols>
  <sheetData>
    <row r="1" spans="1:19">
      <c r="A1" s="9" t="s">
        <v>5</v>
      </c>
      <c r="B1" s="6">
        <v>1000000</v>
      </c>
      <c r="C1" s="10"/>
      <c r="D1" s="10"/>
      <c r="E1" s="10">
        <v>2871486.4085482322</v>
      </c>
      <c r="F1" s="13">
        <f ca="1">XIRR(I1:I368,H1:H368)</f>
        <v>0.1198836028575897</v>
      </c>
      <c r="G1" s="10">
        <v>1</v>
      </c>
      <c r="H1" s="14">
        <f ca="1">TODAY()</f>
        <v>42221</v>
      </c>
      <c r="I1" s="10">
        <f ca="1">IF(H1=0,0,IF(G1&lt;&gt;"",-$B$5*$B$7,$E$1))</f>
        <v>-6000</v>
      </c>
      <c r="J1" s="10">
        <f ca="1">IF(H1=0,0,IF(G1&lt;&gt;"",-$B$5*$B$8,$E$2))</f>
        <v>-4000</v>
      </c>
      <c r="K1" s="10">
        <f ca="1">IF(H1=0,0,IF(G1&lt;&gt;"",I1+J1,$E$1+$E$2))</f>
        <v>-10000</v>
      </c>
      <c r="L1" s="10">
        <f ca="1">IF(H1=0,0,IF(G1&lt;&gt;"",I1+J1,$E$4))</f>
        <v>-10000</v>
      </c>
      <c r="M1" s="15">
        <f>INT(G1/12)-(G1/12)</f>
        <v>-8.3333333333333329E-2</v>
      </c>
      <c r="N1" s="10"/>
      <c r="O1" s="10"/>
      <c r="P1" s="10"/>
      <c r="Q1" s="10"/>
      <c r="R1" s="10"/>
      <c r="S1" s="10"/>
    </row>
    <row r="2" spans="1:19">
      <c r="A2" s="9" t="s">
        <v>6</v>
      </c>
      <c r="B2" s="7">
        <v>15</v>
      </c>
      <c r="C2" s="10"/>
      <c r="D2" s="10"/>
      <c r="E2" s="10">
        <v>1459313.9609345447</v>
      </c>
      <c r="F2" s="16">
        <f ca="1">XIRR(J1:J368,H1:H368)</f>
        <v>6.9465896487236015E-2</v>
      </c>
      <c r="G2" s="10">
        <f>IF(G1&gt;=$B$9*12,"",G1+1)</f>
        <v>2</v>
      </c>
      <c r="H2" s="14">
        <f ca="1">IF(G1&lt;&gt;"",H1+30,0)</f>
        <v>42251</v>
      </c>
      <c r="I2" s="10">
        <f t="shared" ref="I2:I11" ca="1" si="0">IF(H2=0,0,IF(G2&lt;&gt;"",IF(M1=0,I1*(1+$B$6),I1),$E$1))</f>
        <v>-6000</v>
      </c>
      <c r="J2" s="10">
        <f ca="1">IF(H2=0,0,IF(G2&lt;&gt;"",IF(M1=0,J1*(1+$B$6),J1),$E$2))</f>
        <v>-4000</v>
      </c>
      <c r="K2" s="10">
        <f t="shared" ref="K2:K65" ca="1" si="1">IF(H2=0,0,IF(G2&lt;&gt;"",I2+J2,$E$1+$E$2))</f>
        <v>-10000</v>
      </c>
      <c r="L2" s="10">
        <f t="shared" ref="L2:L65" ca="1" si="2">IF(H2=0,0,IF(G2&lt;&gt;"",I2+J2,$E$4))</f>
        <v>-10000</v>
      </c>
      <c r="M2" s="15">
        <f>IF(G1&gt;=$B$9*12,"",INT(G2/12)-(G2/12))</f>
        <v>-0.16666666666666666</v>
      </c>
      <c r="N2" s="10"/>
      <c r="O2" s="10"/>
      <c r="P2" s="10"/>
      <c r="Q2" s="10"/>
      <c r="R2" s="10"/>
      <c r="S2" s="10"/>
    </row>
    <row r="3" spans="1:19">
      <c r="A3" s="9" t="s">
        <v>7</v>
      </c>
      <c r="B3" s="8">
        <v>0.1</v>
      </c>
      <c r="C3" s="10"/>
      <c r="D3" s="10"/>
      <c r="E3" s="10"/>
      <c r="F3" s="13">
        <f ca="1">XIRR(K1:K368,H1:H368)</f>
        <v>0.10158539414405823</v>
      </c>
      <c r="G3" s="10">
        <f>IF(G2&gt;=$B$9*12,"",G2+1)</f>
        <v>3</v>
      </c>
      <c r="H3" s="14">
        <f t="shared" ref="H3:H66" ca="1" si="3">IF(G2&lt;&gt;"",H2+30,0)</f>
        <v>42281</v>
      </c>
      <c r="I3" s="10">
        <f t="shared" ca="1" si="0"/>
        <v>-6000</v>
      </c>
      <c r="J3" s="10">
        <f t="shared" ref="J3:J66" ca="1" si="4">IF(H3=0,0,IF(G3&lt;&gt;"",IF(M2=0,J2*(1+$B$6),J2),$E$2))</f>
        <v>-4000</v>
      </c>
      <c r="K3" s="10">
        <f t="shared" ca="1" si="1"/>
        <v>-10000</v>
      </c>
      <c r="L3" s="10">
        <f t="shared" ca="1" si="2"/>
        <v>-10000</v>
      </c>
      <c r="M3" s="15">
        <f t="shared" ref="M3:M66" si="5">IF(G2&gt;=$B$9*12,"",INT(G3/12)-(G3/12))</f>
        <v>-0.25</v>
      </c>
      <c r="N3" s="10"/>
      <c r="O3" s="17"/>
      <c r="P3" s="10"/>
      <c r="Q3" s="10"/>
      <c r="R3" s="10"/>
      <c r="S3" s="10"/>
    </row>
    <row r="4" spans="1:19">
      <c r="A4" s="9" t="s">
        <v>8</v>
      </c>
      <c r="B4" s="4">
        <f>B1*(1+B3)^B2</f>
        <v>4177248.1694156555</v>
      </c>
      <c r="C4" s="10"/>
      <c r="D4" s="10"/>
      <c r="E4" s="10">
        <v>1028135.556021973</v>
      </c>
      <c r="F4" s="13">
        <f ca="1">XIRR(L1:L368,H1:H368)</f>
        <v>2.9802322387695314E-9</v>
      </c>
      <c r="G4" s="10">
        <f>IF(G3&gt;=$B$9*12,"",G3+1)</f>
        <v>4</v>
      </c>
      <c r="H4" s="14">
        <f t="shared" ca="1" si="3"/>
        <v>42311</v>
      </c>
      <c r="I4" s="10">
        <f t="shared" ca="1" si="0"/>
        <v>-6000</v>
      </c>
      <c r="J4" s="10">
        <f t="shared" ca="1" si="4"/>
        <v>-4000</v>
      </c>
      <c r="K4" s="10">
        <f t="shared" ca="1" si="1"/>
        <v>-10000</v>
      </c>
      <c r="L4" s="10">
        <f t="shared" ca="1" si="2"/>
        <v>-10000</v>
      </c>
      <c r="M4" s="15">
        <f t="shared" si="5"/>
        <v>-0.33333333333333331</v>
      </c>
      <c r="N4" s="10"/>
      <c r="O4" s="18"/>
      <c r="P4" s="10"/>
      <c r="Q4" s="10"/>
      <c r="R4" s="10"/>
      <c r="S4" s="10"/>
    </row>
    <row r="5" spans="1:19">
      <c r="A5" s="9" t="s">
        <v>0</v>
      </c>
      <c r="B5" s="7">
        <v>10000</v>
      </c>
      <c r="C5" s="10"/>
      <c r="D5" s="10"/>
      <c r="E5" s="10"/>
      <c r="F5" s="10"/>
      <c r="G5" s="10">
        <f>IF(G4&gt;=$B$9*12,"",G4+1)</f>
        <v>5</v>
      </c>
      <c r="H5" s="14">
        <f t="shared" ca="1" si="3"/>
        <v>42341</v>
      </c>
      <c r="I5" s="10">
        <f t="shared" ca="1" si="0"/>
        <v>-6000</v>
      </c>
      <c r="J5" s="10">
        <f t="shared" ca="1" si="4"/>
        <v>-4000</v>
      </c>
      <c r="K5" s="10">
        <f t="shared" ca="1" si="1"/>
        <v>-10000</v>
      </c>
      <c r="L5" s="10">
        <f t="shared" ca="1" si="2"/>
        <v>-10000</v>
      </c>
      <c r="M5" s="15">
        <f t="shared" si="5"/>
        <v>-0.41666666666666669</v>
      </c>
      <c r="N5" s="10"/>
      <c r="O5" s="10"/>
      <c r="P5" s="10"/>
      <c r="Q5" s="10"/>
      <c r="R5" s="10"/>
      <c r="S5" s="10"/>
    </row>
    <row r="6" spans="1:19">
      <c r="A6" s="9" t="s">
        <v>9</v>
      </c>
      <c r="B6" s="8">
        <v>0.1</v>
      </c>
      <c r="C6" s="10"/>
      <c r="D6" s="10"/>
      <c r="E6" s="10"/>
      <c r="F6" s="10"/>
      <c r="G6" s="10">
        <f>IF(G5&gt;=$B$9*12,"",G5+1)</f>
        <v>6</v>
      </c>
      <c r="H6" s="14">
        <f t="shared" ca="1" si="3"/>
        <v>42371</v>
      </c>
      <c r="I6" s="10">
        <f t="shared" ca="1" si="0"/>
        <v>-6000</v>
      </c>
      <c r="J6" s="10">
        <f t="shared" ca="1" si="4"/>
        <v>-4000</v>
      </c>
      <c r="K6" s="10">
        <f t="shared" ca="1" si="1"/>
        <v>-10000</v>
      </c>
      <c r="L6" s="10">
        <f t="shared" ca="1" si="2"/>
        <v>-10000</v>
      </c>
      <c r="M6" s="15">
        <f t="shared" si="5"/>
        <v>-0.5</v>
      </c>
      <c r="N6" s="10"/>
      <c r="O6" s="10"/>
      <c r="P6" s="10"/>
      <c r="Q6" s="10"/>
      <c r="R6" s="10"/>
      <c r="S6" s="10"/>
    </row>
    <row r="7" spans="1:19">
      <c r="A7" s="9" t="s">
        <v>1</v>
      </c>
      <c r="B7" s="8">
        <v>0.6</v>
      </c>
      <c r="C7" s="10"/>
      <c r="D7" s="10"/>
      <c r="E7" s="10"/>
      <c r="F7" s="10"/>
      <c r="G7" s="10">
        <f>IF(G6&gt;=$B$9*12,"",G6+1)</f>
        <v>7</v>
      </c>
      <c r="H7" s="14">
        <f t="shared" ca="1" si="3"/>
        <v>42401</v>
      </c>
      <c r="I7" s="10">
        <f t="shared" ca="1" si="0"/>
        <v>-6000</v>
      </c>
      <c r="J7" s="10">
        <f t="shared" ca="1" si="4"/>
        <v>-4000</v>
      </c>
      <c r="K7" s="10">
        <f t="shared" ca="1" si="1"/>
        <v>-10000</v>
      </c>
      <c r="L7" s="10">
        <f t="shared" ca="1" si="2"/>
        <v>-10000</v>
      </c>
      <c r="M7" s="15">
        <f t="shared" si="5"/>
        <v>-0.58333333333333337</v>
      </c>
      <c r="N7" s="10"/>
      <c r="O7" s="17"/>
      <c r="P7" s="10"/>
      <c r="Q7" s="10"/>
      <c r="R7" s="10"/>
      <c r="S7" s="10"/>
    </row>
    <row r="8" spans="1:19">
      <c r="A8" s="9" t="s">
        <v>2</v>
      </c>
      <c r="B8" s="5">
        <f>1-B7</f>
        <v>0.4</v>
      </c>
      <c r="C8" s="10"/>
      <c r="D8" s="10"/>
      <c r="E8" s="10"/>
      <c r="F8" s="10"/>
      <c r="G8" s="10">
        <f>IF(G7&gt;=$B$9*12,"",G7+1)</f>
        <v>8</v>
      </c>
      <c r="H8" s="14">
        <f t="shared" ca="1" si="3"/>
        <v>42431</v>
      </c>
      <c r="I8" s="10">
        <f t="shared" ca="1" si="0"/>
        <v>-6000</v>
      </c>
      <c r="J8" s="10">
        <f t="shared" ca="1" si="4"/>
        <v>-4000</v>
      </c>
      <c r="K8" s="10">
        <f t="shared" ca="1" si="1"/>
        <v>-10000</v>
      </c>
      <c r="L8" s="10">
        <f t="shared" ca="1" si="2"/>
        <v>-10000</v>
      </c>
      <c r="M8" s="15">
        <f t="shared" si="5"/>
        <v>-0.66666666666666663</v>
      </c>
      <c r="N8" s="10"/>
      <c r="O8" s="10"/>
      <c r="P8" s="10"/>
      <c r="Q8" s="10"/>
      <c r="R8" s="10"/>
      <c r="S8" s="10"/>
    </row>
    <row r="9" spans="1:19">
      <c r="A9" s="9" t="s">
        <v>14</v>
      </c>
      <c r="B9" s="7">
        <v>12</v>
      </c>
      <c r="C9" s="10" t="str">
        <f>CONCATENATE("Should be less than or equal to ",B2," years*")</f>
        <v>Should be less than or equal to 15 years*</v>
      </c>
      <c r="D9" s="10"/>
      <c r="E9" s="10"/>
      <c r="F9" s="10"/>
      <c r="G9" s="10">
        <f>IF(G8&gt;=$B$9*12,"",G8+1)</f>
        <v>9</v>
      </c>
      <c r="H9" s="14">
        <f t="shared" ca="1" si="3"/>
        <v>42461</v>
      </c>
      <c r="I9" s="10">
        <f t="shared" ca="1" si="0"/>
        <v>-6000</v>
      </c>
      <c r="J9" s="10">
        <f t="shared" ca="1" si="4"/>
        <v>-4000</v>
      </c>
      <c r="K9" s="10">
        <f t="shared" ca="1" si="1"/>
        <v>-10000</v>
      </c>
      <c r="L9" s="10">
        <f t="shared" ca="1" si="2"/>
        <v>-10000</v>
      </c>
      <c r="M9" s="15">
        <f t="shared" si="5"/>
        <v>-0.75</v>
      </c>
      <c r="N9" s="10"/>
      <c r="O9" s="10"/>
      <c r="P9" s="10"/>
      <c r="Q9" s="10"/>
      <c r="R9" s="10"/>
      <c r="S9" s="10"/>
    </row>
    <row r="10" spans="1:19">
      <c r="A10" s="9" t="s">
        <v>3</v>
      </c>
      <c r="B10" s="8">
        <v>0.12</v>
      </c>
      <c r="C10" s="10" t="s">
        <v>15</v>
      </c>
      <c r="D10" s="10"/>
      <c r="E10" s="10"/>
      <c r="F10" s="10"/>
      <c r="G10" s="10">
        <f>IF(G9&gt;=$B$9*12,"",G9+1)</f>
        <v>10</v>
      </c>
      <c r="H10" s="14">
        <f t="shared" ca="1" si="3"/>
        <v>42491</v>
      </c>
      <c r="I10" s="10">
        <f t="shared" ca="1" si="0"/>
        <v>-6000</v>
      </c>
      <c r="J10" s="10">
        <f t="shared" ca="1" si="4"/>
        <v>-4000</v>
      </c>
      <c r="K10" s="10">
        <f t="shared" ca="1" si="1"/>
        <v>-10000</v>
      </c>
      <c r="L10" s="10">
        <f t="shared" ca="1" si="2"/>
        <v>-10000</v>
      </c>
      <c r="M10" s="15">
        <f t="shared" si="5"/>
        <v>-0.83333333333333337</v>
      </c>
      <c r="N10" s="10"/>
      <c r="O10" s="10"/>
      <c r="P10" s="10"/>
      <c r="Q10" s="10"/>
      <c r="R10" s="10"/>
      <c r="S10" s="10"/>
    </row>
    <row r="11" spans="1:19">
      <c r="A11" s="9" t="s">
        <v>4</v>
      </c>
      <c r="B11" s="8">
        <v>7.0000000000000007E-2</v>
      </c>
      <c r="C11" s="10"/>
      <c r="D11" s="10"/>
      <c r="E11" s="10"/>
      <c r="F11" s="10"/>
      <c r="G11" s="10">
        <f>IF(G10&gt;=$B$9*12,"",G10+1)</f>
        <v>11</v>
      </c>
      <c r="H11" s="14">
        <f t="shared" ca="1" si="3"/>
        <v>42521</v>
      </c>
      <c r="I11" s="10">
        <f t="shared" ca="1" si="0"/>
        <v>-6000</v>
      </c>
      <c r="J11" s="10">
        <f t="shared" ca="1" si="4"/>
        <v>-4000</v>
      </c>
      <c r="K11" s="10">
        <f t="shared" ca="1" si="1"/>
        <v>-10000</v>
      </c>
      <c r="L11" s="10">
        <f t="shared" ca="1" si="2"/>
        <v>-10000</v>
      </c>
      <c r="M11" s="15">
        <f t="shared" si="5"/>
        <v>-0.91666666666666663</v>
      </c>
      <c r="N11" s="10"/>
      <c r="O11" s="10"/>
      <c r="P11" s="10"/>
      <c r="Q11" s="10"/>
      <c r="R11" s="10"/>
      <c r="S11" s="10"/>
    </row>
    <row r="12" spans="1:19">
      <c r="A12" s="10"/>
      <c r="B12" s="10"/>
      <c r="C12" s="10"/>
      <c r="D12" s="10"/>
      <c r="E12" s="10"/>
      <c r="F12" s="10"/>
      <c r="G12" s="10">
        <f>IF(G11&gt;=$B$9*12,"",G11+1)</f>
        <v>12</v>
      </c>
      <c r="H12" s="14">
        <f t="shared" ca="1" si="3"/>
        <v>42551</v>
      </c>
      <c r="I12" s="10">
        <f ca="1">IF(H12=0,0,IF(G12&lt;&gt;"",IF(M11=0,I11*(1+$B$6),I11),$E$1))</f>
        <v>-6000</v>
      </c>
      <c r="J12" s="10">
        <f t="shared" ca="1" si="4"/>
        <v>-4000</v>
      </c>
      <c r="K12" s="10">
        <f t="shared" ca="1" si="1"/>
        <v>-10000</v>
      </c>
      <c r="L12" s="10">
        <f t="shared" ca="1" si="2"/>
        <v>-10000</v>
      </c>
      <c r="M12" s="15">
        <f t="shared" si="5"/>
        <v>0</v>
      </c>
      <c r="N12" s="10"/>
      <c r="O12" s="10"/>
      <c r="P12" s="10"/>
      <c r="Q12" s="10"/>
      <c r="R12" s="10"/>
      <c r="S12" s="10"/>
    </row>
    <row r="13" spans="1:19">
      <c r="A13" s="9" t="s">
        <v>10</v>
      </c>
      <c r="B13" s="11">
        <v>2871486.4085482322</v>
      </c>
      <c r="C13" s="10"/>
      <c r="D13" s="10"/>
      <c r="E13" s="10"/>
      <c r="F13" s="10"/>
      <c r="G13" s="10">
        <f>IF(G12&gt;=$B$9*12,"",G12+1)</f>
        <v>13</v>
      </c>
      <c r="H13" s="14">
        <f t="shared" ca="1" si="3"/>
        <v>42581</v>
      </c>
      <c r="I13" s="10">
        <f ca="1">IF(H13=0,0,IF(G13&lt;&gt;"",IF(M12=0,I12*(1+$B$6),I12),$E$1))</f>
        <v>-6600.0000000000009</v>
      </c>
      <c r="J13" s="10">
        <f t="shared" ca="1" si="4"/>
        <v>-4400</v>
      </c>
      <c r="K13" s="10">
        <f t="shared" ca="1" si="1"/>
        <v>-11000</v>
      </c>
      <c r="L13" s="10">
        <f t="shared" ca="1" si="2"/>
        <v>-11000</v>
      </c>
      <c r="M13" s="15">
        <f t="shared" si="5"/>
        <v>-8.3333333333333259E-2</v>
      </c>
      <c r="N13" s="10"/>
      <c r="O13" s="10"/>
      <c r="P13" s="10"/>
      <c r="Q13" s="10"/>
      <c r="R13" s="10"/>
      <c r="S13" s="10"/>
    </row>
    <row r="14" spans="1:19">
      <c r="A14" s="9" t="s">
        <v>11</v>
      </c>
      <c r="B14" s="11">
        <v>1459313.9609345447</v>
      </c>
      <c r="C14" s="10"/>
      <c r="D14" s="10"/>
      <c r="E14" s="10"/>
      <c r="F14" s="10"/>
      <c r="G14" s="10">
        <f>IF(G13&gt;=$B$9*12,"",G13+1)</f>
        <v>14</v>
      </c>
      <c r="H14" s="14">
        <f t="shared" ca="1" si="3"/>
        <v>42611</v>
      </c>
      <c r="I14" s="10">
        <f ca="1">IF(H14=0,0,IF(G14&lt;&gt;"",IF(M13=0,I13*(1+$B$6),I13),$E$1))</f>
        <v>-6600.0000000000009</v>
      </c>
      <c r="J14" s="10">
        <f t="shared" ca="1" si="4"/>
        <v>-4400</v>
      </c>
      <c r="K14" s="10">
        <f t="shared" ca="1" si="1"/>
        <v>-11000</v>
      </c>
      <c r="L14" s="10">
        <f t="shared" ca="1" si="2"/>
        <v>-11000</v>
      </c>
      <c r="M14" s="15">
        <f t="shared" si="5"/>
        <v>-0.16666666666666674</v>
      </c>
      <c r="N14" s="10"/>
      <c r="O14" s="10"/>
      <c r="P14" s="10"/>
      <c r="Q14" s="10"/>
      <c r="R14" s="10"/>
      <c r="S14" s="10"/>
    </row>
    <row r="15" spans="1:19">
      <c r="A15" s="9" t="s">
        <v>12</v>
      </c>
      <c r="B15" s="11">
        <f>B13+B14</f>
        <v>4330800.3694827771</v>
      </c>
      <c r="C15" s="10" t="s">
        <v>16</v>
      </c>
      <c r="D15" s="10"/>
      <c r="E15" s="10"/>
      <c r="F15" s="10"/>
      <c r="G15" s="10">
        <f>IF(G14&gt;=$B$9*12,"",G14+1)</f>
        <v>15</v>
      </c>
      <c r="H15" s="14">
        <f t="shared" ca="1" si="3"/>
        <v>42641</v>
      </c>
      <c r="I15" s="10">
        <f t="shared" ref="I15:I78" ca="1" si="6">IF(H15=0,0,IF(G15&lt;&gt;"",IF(M14=0,I14*(1+$B$6),I14),$E$1))</f>
        <v>-6600.0000000000009</v>
      </c>
      <c r="J15" s="10">
        <f t="shared" ca="1" si="4"/>
        <v>-4400</v>
      </c>
      <c r="K15" s="10">
        <f t="shared" ca="1" si="1"/>
        <v>-11000</v>
      </c>
      <c r="L15" s="10">
        <f t="shared" ca="1" si="2"/>
        <v>-11000</v>
      </c>
      <c r="M15" s="15">
        <f t="shared" si="5"/>
        <v>-0.25</v>
      </c>
      <c r="N15" s="10"/>
      <c r="O15" s="10"/>
      <c r="P15" s="10"/>
      <c r="Q15" s="10"/>
      <c r="R15" s="10"/>
      <c r="S15" s="10"/>
    </row>
    <row r="16" spans="1:19">
      <c r="A16" s="9" t="s">
        <v>13</v>
      </c>
      <c r="B16" s="12">
        <v>0.10158539414405823</v>
      </c>
      <c r="C16" s="10"/>
      <c r="D16" s="10"/>
      <c r="E16" s="10"/>
      <c r="F16" s="10"/>
      <c r="G16" s="10">
        <f>IF(G15&gt;=$B$9*12,"",G15+1)</f>
        <v>16</v>
      </c>
      <c r="H16" s="14">
        <f t="shared" ca="1" si="3"/>
        <v>42671</v>
      </c>
      <c r="I16" s="10">
        <f t="shared" ca="1" si="6"/>
        <v>-6600.0000000000009</v>
      </c>
      <c r="J16" s="10">
        <f t="shared" ca="1" si="4"/>
        <v>-4400</v>
      </c>
      <c r="K16" s="10">
        <f t="shared" ca="1" si="1"/>
        <v>-11000</v>
      </c>
      <c r="L16" s="10">
        <f t="shared" ca="1" si="2"/>
        <v>-11000</v>
      </c>
      <c r="M16" s="15">
        <f t="shared" si="5"/>
        <v>-0.33333333333333326</v>
      </c>
      <c r="N16" s="10"/>
      <c r="O16" s="10"/>
      <c r="P16" s="10"/>
      <c r="Q16" s="10"/>
      <c r="R16" s="10"/>
      <c r="S16" s="10"/>
    </row>
    <row r="17" spans="1:19">
      <c r="A17" s="10"/>
      <c r="B17" s="19"/>
      <c r="C17" s="10"/>
      <c r="D17" s="10"/>
      <c r="E17" s="10"/>
      <c r="F17" s="10"/>
      <c r="G17" s="10">
        <f>IF(G16&gt;=$B$9*12,"",G16+1)</f>
        <v>17</v>
      </c>
      <c r="H17" s="14">
        <f t="shared" ca="1" si="3"/>
        <v>42701</v>
      </c>
      <c r="I17" s="10">
        <f t="shared" ca="1" si="6"/>
        <v>-6600.0000000000009</v>
      </c>
      <c r="J17" s="10">
        <f t="shared" ca="1" si="4"/>
        <v>-4400</v>
      </c>
      <c r="K17" s="10">
        <f t="shared" ca="1" si="1"/>
        <v>-11000</v>
      </c>
      <c r="L17" s="10">
        <f t="shared" ca="1" si="2"/>
        <v>-11000</v>
      </c>
      <c r="M17" s="15">
        <f t="shared" si="5"/>
        <v>-0.41666666666666674</v>
      </c>
      <c r="N17" s="10"/>
      <c r="O17" s="10"/>
      <c r="P17" s="10"/>
      <c r="Q17" s="10"/>
      <c r="R17" s="10"/>
      <c r="S17" s="10"/>
    </row>
    <row r="18" spans="1:19">
      <c r="A18" s="10"/>
      <c r="B18" s="10"/>
      <c r="C18" s="10"/>
      <c r="D18" s="10"/>
      <c r="E18" s="10"/>
      <c r="F18" s="10"/>
      <c r="G18" s="10">
        <f>IF(G17&gt;=$B$9*12,"",G17+1)</f>
        <v>18</v>
      </c>
      <c r="H18" s="14">
        <f t="shared" ca="1" si="3"/>
        <v>42731</v>
      </c>
      <c r="I18" s="10">
        <f t="shared" ca="1" si="6"/>
        <v>-6600.0000000000009</v>
      </c>
      <c r="J18" s="10">
        <f t="shared" ca="1" si="4"/>
        <v>-4400</v>
      </c>
      <c r="K18" s="10">
        <f t="shared" ca="1" si="1"/>
        <v>-11000</v>
      </c>
      <c r="L18" s="10">
        <f t="shared" ca="1" si="2"/>
        <v>-11000</v>
      </c>
      <c r="M18" s="15">
        <f t="shared" si="5"/>
        <v>-0.5</v>
      </c>
      <c r="N18" s="10"/>
      <c r="O18" s="10"/>
      <c r="P18" s="10"/>
      <c r="Q18" s="10"/>
      <c r="R18" s="10"/>
      <c r="S18" s="10"/>
    </row>
    <row r="19" spans="1:19">
      <c r="A19" s="10"/>
      <c r="B19" s="10"/>
      <c r="C19" s="10"/>
      <c r="D19" s="10"/>
      <c r="E19" s="10"/>
      <c r="F19" s="10"/>
      <c r="G19" s="10">
        <f>IF(G18&gt;=$B$9*12,"",G18+1)</f>
        <v>19</v>
      </c>
      <c r="H19" s="14">
        <f t="shared" ca="1" si="3"/>
        <v>42761</v>
      </c>
      <c r="I19" s="10">
        <f t="shared" ca="1" si="6"/>
        <v>-6600.0000000000009</v>
      </c>
      <c r="J19" s="10">
        <f t="shared" ca="1" si="4"/>
        <v>-4400</v>
      </c>
      <c r="K19" s="10">
        <f t="shared" ca="1" si="1"/>
        <v>-11000</v>
      </c>
      <c r="L19" s="10">
        <f t="shared" ca="1" si="2"/>
        <v>-11000</v>
      </c>
      <c r="M19" s="15">
        <f t="shared" si="5"/>
        <v>-0.58333333333333326</v>
      </c>
      <c r="N19" s="10"/>
      <c r="O19" s="10"/>
      <c r="P19" s="10"/>
      <c r="Q19" s="10"/>
      <c r="R19" s="10"/>
      <c r="S19" s="10"/>
    </row>
    <row r="20" spans="1:19">
      <c r="A20" s="10"/>
      <c r="B20" s="10"/>
      <c r="C20" s="10"/>
      <c r="D20" s="10"/>
      <c r="E20" s="10"/>
      <c r="F20" s="10"/>
      <c r="G20" s="10">
        <f>IF(G19&gt;=$B$9*12,"",G19+1)</f>
        <v>20</v>
      </c>
      <c r="H20" s="14">
        <f t="shared" ca="1" si="3"/>
        <v>42791</v>
      </c>
      <c r="I20" s="10">
        <f t="shared" ca="1" si="6"/>
        <v>-6600.0000000000009</v>
      </c>
      <c r="J20" s="10">
        <f t="shared" ca="1" si="4"/>
        <v>-4400</v>
      </c>
      <c r="K20" s="10">
        <f t="shared" ca="1" si="1"/>
        <v>-11000</v>
      </c>
      <c r="L20" s="10">
        <f t="shared" ca="1" si="2"/>
        <v>-11000</v>
      </c>
      <c r="M20" s="15">
        <f t="shared" si="5"/>
        <v>-0.66666666666666674</v>
      </c>
      <c r="N20" s="10"/>
      <c r="O20" s="10"/>
      <c r="P20" s="10"/>
      <c r="Q20" s="10"/>
      <c r="R20" s="10"/>
      <c r="S20" s="10"/>
    </row>
    <row r="21" spans="1:19">
      <c r="A21" s="10"/>
      <c r="B21" s="10"/>
      <c r="C21" s="10"/>
      <c r="D21" s="10"/>
      <c r="E21" s="10"/>
      <c r="F21" s="10"/>
      <c r="G21" s="10">
        <f>IF(G20&gt;=$B$9*12,"",G20+1)</f>
        <v>21</v>
      </c>
      <c r="H21" s="14">
        <f t="shared" ca="1" si="3"/>
        <v>42821</v>
      </c>
      <c r="I21" s="10">
        <f t="shared" ca="1" si="6"/>
        <v>-6600.0000000000009</v>
      </c>
      <c r="J21" s="10">
        <f t="shared" ca="1" si="4"/>
        <v>-4400</v>
      </c>
      <c r="K21" s="10">
        <f t="shared" ca="1" si="1"/>
        <v>-11000</v>
      </c>
      <c r="L21" s="10">
        <f t="shared" ca="1" si="2"/>
        <v>-11000</v>
      </c>
      <c r="M21" s="15">
        <f t="shared" si="5"/>
        <v>-0.75</v>
      </c>
      <c r="N21" s="10"/>
      <c r="O21" s="10"/>
      <c r="P21" s="10"/>
      <c r="Q21" s="10"/>
      <c r="R21" s="10"/>
      <c r="S21" s="10"/>
    </row>
    <row r="22" spans="1:19">
      <c r="A22" s="10"/>
      <c r="B22" s="10"/>
      <c r="C22" s="10"/>
      <c r="D22" s="10"/>
      <c r="E22" s="10"/>
      <c r="F22" s="10"/>
      <c r="G22" s="10">
        <f>IF(G21&gt;=$B$9*12,"",G21+1)</f>
        <v>22</v>
      </c>
      <c r="H22" s="14">
        <f t="shared" ca="1" si="3"/>
        <v>42851</v>
      </c>
      <c r="I22" s="10">
        <f t="shared" ca="1" si="6"/>
        <v>-6600.0000000000009</v>
      </c>
      <c r="J22" s="10">
        <f t="shared" ca="1" si="4"/>
        <v>-4400</v>
      </c>
      <c r="K22" s="10">
        <f t="shared" ca="1" si="1"/>
        <v>-11000</v>
      </c>
      <c r="L22" s="10">
        <f t="shared" ca="1" si="2"/>
        <v>-11000</v>
      </c>
      <c r="M22" s="15">
        <f t="shared" si="5"/>
        <v>-0.83333333333333326</v>
      </c>
      <c r="N22" s="10"/>
      <c r="O22" s="10"/>
      <c r="P22" s="10"/>
      <c r="Q22" s="10"/>
      <c r="R22" s="10"/>
      <c r="S22" s="10"/>
    </row>
    <row r="23" spans="1:19">
      <c r="A23" s="10"/>
      <c r="B23" s="10"/>
      <c r="C23" s="10"/>
      <c r="D23" s="10"/>
      <c r="E23" s="10"/>
      <c r="F23" s="10"/>
      <c r="G23" s="10">
        <f>IF(G22&gt;=$B$9*12,"",G22+1)</f>
        <v>23</v>
      </c>
      <c r="H23" s="14">
        <f t="shared" ca="1" si="3"/>
        <v>42881</v>
      </c>
      <c r="I23" s="10">
        <f t="shared" ca="1" si="6"/>
        <v>-6600.0000000000009</v>
      </c>
      <c r="J23" s="10">
        <f t="shared" ca="1" si="4"/>
        <v>-4400</v>
      </c>
      <c r="K23" s="10">
        <f t="shared" ca="1" si="1"/>
        <v>-11000</v>
      </c>
      <c r="L23" s="10">
        <f t="shared" ca="1" si="2"/>
        <v>-11000</v>
      </c>
      <c r="M23" s="15">
        <f t="shared" si="5"/>
        <v>-0.91666666666666674</v>
      </c>
      <c r="N23" s="10"/>
      <c r="O23" s="10"/>
      <c r="P23" s="10"/>
      <c r="Q23" s="10"/>
      <c r="R23" s="10"/>
      <c r="S23" s="10"/>
    </row>
    <row r="24" spans="1:19">
      <c r="A24" s="10"/>
      <c r="B24" s="10"/>
      <c r="C24" s="10"/>
      <c r="D24" s="10"/>
      <c r="E24" s="10"/>
      <c r="F24" s="10"/>
      <c r="G24" s="10">
        <f>IF(G23&gt;=$B$9*12,"",G23+1)</f>
        <v>24</v>
      </c>
      <c r="H24" s="14">
        <f t="shared" ca="1" si="3"/>
        <v>42911</v>
      </c>
      <c r="I24" s="10">
        <f t="shared" ca="1" si="6"/>
        <v>-6600.0000000000009</v>
      </c>
      <c r="J24" s="10">
        <f t="shared" ca="1" si="4"/>
        <v>-4400</v>
      </c>
      <c r="K24" s="10">
        <f t="shared" ca="1" si="1"/>
        <v>-11000</v>
      </c>
      <c r="L24" s="10">
        <f t="shared" ca="1" si="2"/>
        <v>-11000</v>
      </c>
      <c r="M24" s="15">
        <f t="shared" si="5"/>
        <v>0</v>
      </c>
      <c r="N24" s="10"/>
      <c r="O24" s="10"/>
      <c r="P24" s="10"/>
      <c r="Q24" s="10"/>
      <c r="R24" s="10"/>
      <c r="S24" s="10"/>
    </row>
    <row r="25" spans="1:19">
      <c r="A25" s="10"/>
      <c r="B25" s="10"/>
      <c r="C25" s="10"/>
      <c r="D25" s="10"/>
      <c r="E25" s="10"/>
      <c r="F25" s="10"/>
      <c r="G25" s="10">
        <f>IF(G24&gt;=$B$9*12,"",G24+1)</f>
        <v>25</v>
      </c>
      <c r="H25" s="14">
        <f t="shared" ca="1" si="3"/>
        <v>42941</v>
      </c>
      <c r="I25" s="10">
        <f t="shared" ca="1" si="6"/>
        <v>-7260.0000000000018</v>
      </c>
      <c r="J25" s="10">
        <f t="shared" ca="1" si="4"/>
        <v>-4840</v>
      </c>
      <c r="K25" s="10">
        <f t="shared" ca="1" si="1"/>
        <v>-12100.000000000002</v>
      </c>
      <c r="L25" s="10">
        <f t="shared" ca="1" si="2"/>
        <v>-12100.000000000002</v>
      </c>
      <c r="M25" s="15">
        <f t="shared" si="5"/>
        <v>-8.3333333333333481E-2</v>
      </c>
      <c r="N25" s="10"/>
      <c r="O25" s="10"/>
      <c r="P25" s="10"/>
      <c r="Q25" s="10"/>
      <c r="R25" s="10"/>
      <c r="S25" s="10"/>
    </row>
    <row r="26" spans="1:19">
      <c r="C26" s="10"/>
      <c r="D26" s="10"/>
      <c r="E26" s="10"/>
      <c r="F26" s="10"/>
      <c r="G26" s="10">
        <f>IF(G25&gt;=$B$9*12,"",G25+1)</f>
        <v>26</v>
      </c>
      <c r="H26" s="14">
        <f t="shared" ca="1" si="3"/>
        <v>42971</v>
      </c>
      <c r="I26" s="10">
        <f t="shared" ca="1" si="6"/>
        <v>-7260.0000000000018</v>
      </c>
      <c r="J26" s="10">
        <f t="shared" ca="1" si="4"/>
        <v>-4840</v>
      </c>
      <c r="K26" s="10">
        <f t="shared" ca="1" si="1"/>
        <v>-12100.000000000002</v>
      </c>
      <c r="L26" s="10">
        <f t="shared" ca="1" si="2"/>
        <v>-12100.000000000002</v>
      </c>
      <c r="M26" s="15">
        <f t="shared" si="5"/>
        <v>-0.16666666666666652</v>
      </c>
      <c r="N26" s="10"/>
      <c r="O26" s="10"/>
      <c r="P26" s="10"/>
      <c r="Q26" s="10"/>
      <c r="R26" s="10"/>
      <c r="S26" s="10"/>
    </row>
    <row r="27" spans="1:19">
      <c r="C27" s="10"/>
      <c r="D27" s="10"/>
      <c r="E27" s="10"/>
      <c r="F27" s="10"/>
      <c r="G27" s="10">
        <f>IF(G26&gt;=$B$9*12,"",G26+1)</f>
        <v>27</v>
      </c>
      <c r="H27" s="14">
        <f t="shared" ca="1" si="3"/>
        <v>43001</v>
      </c>
      <c r="I27" s="10">
        <f t="shared" ca="1" si="6"/>
        <v>-7260.0000000000018</v>
      </c>
      <c r="J27" s="10">
        <f t="shared" ca="1" si="4"/>
        <v>-4840</v>
      </c>
      <c r="K27" s="10">
        <f t="shared" ca="1" si="1"/>
        <v>-12100.000000000002</v>
      </c>
      <c r="L27" s="10">
        <f t="shared" ca="1" si="2"/>
        <v>-12100.000000000002</v>
      </c>
      <c r="M27" s="15">
        <f t="shared" si="5"/>
        <v>-0.25</v>
      </c>
      <c r="N27" s="10"/>
      <c r="O27" s="10"/>
      <c r="P27" s="10"/>
      <c r="Q27" s="10"/>
      <c r="R27" s="10"/>
      <c r="S27" s="10"/>
    </row>
    <row r="28" spans="1:19">
      <c r="C28" s="10"/>
      <c r="D28" s="10"/>
      <c r="E28" s="10"/>
      <c r="F28" s="10"/>
      <c r="G28" s="10">
        <f>IF(G27&gt;=$B$9*12,"",G27+1)</f>
        <v>28</v>
      </c>
      <c r="H28" s="14">
        <f t="shared" ca="1" si="3"/>
        <v>43031</v>
      </c>
      <c r="I28" s="10">
        <f t="shared" ca="1" si="6"/>
        <v>-7260.0000000000018</v>
      </c>
      <c r="J28" s="10">
        <f t="shared" ca="1" si="4"/>
        <v>-4840</v>
      </c>
      <c r="K28" s="10">
        <f t="shared" ca="1" si="1"/>
        <v>-12100.000000000002</v>
      </c>
      <c r="L28" s="10">
        <f t="shared" ca="1" si="2"/>
        <v>-12100.000000000002</v>
      </c>
      <c r="M28" s="15">
        <f t="shared" si="5"/>
        <v>-0.33333333333333348</v>
      </c>
      <c r="N28" s="10"/>
      <c r="O28" s="10"/>
      <c r="P28" s="10"/>
      <c r="Q28" s="10"/>
      <c r="R28" s="10"/>
      <c r="S28" s="10"/>
    </row>
    <row r="29" spans="1:19">
      <c r="C29" s="10"/>
      <c r="D29" s="10"/>
      <c r="E29" s="10"/>
      <c r="F29" s="10"/>
      <c r="G29" s="10">
        <f>IF(G28&gt;=$B$9*12,"",G28+1)</f>
        <v>29</v>
      </c>
      <c r="H29" s="14">
        <f t="shared" ca="1" si="3"/>
        <v>43061</v>
      </c>
      <c r="I29" s="10">
        <f t="shared" ca="1" si="6"/>
        <v>-7260.0000000000018</v>
      </c>
      <c r="J29" s="10">
        <f t="shared" ca="1" si="4"/>
        <v>-4840</v>
      </c>
      <c r="K29" s="10">
        <f t="shared" ca="1" si="1"/>
        <v>-12100.000000000002</v>
      </c>
      <c r="L29" s="10">
        <f t="shared" ca="1" si="2"/>
        <v>-12100.000000000002</v>
      </c>
      <c r="M29" s="15">
        <f t="shared" si="5"/>
        <v>-0.41666666666666652</v>
      </c>
      <c r="N29" s="10"/>
      <c r="O29" s="10"/>
      <c r="P29" s="10"/>
      <c r="Q29" s="10"/>
      <c r="R29" s="10"/>
      <c r="S29" s="10"/>
    </row>
    <row r="30" spans="1:19">
      <c r="C30" s="10"/>
      <c r="D30" s="10"/>
      <c r="E30" s="10"/>
      <c r="F30" s="10"/>
      <c r="G30" s="10">
        <f>IF(G29&gt;=$B$9*12,"",G29+1)</f>
        <v>30</v>
      </c>
      <c r="H30" s="14">
        <f t="shared" ca="1" si="3"/>
        <v>43091</v>
      </c>
      <c r="I30" s="10">
        <f t="shared" ca="1" si="6"/>
        <v>-7260.0000000000018</v>
      </c>
      <c r="J30" s="10">
        <f t="shared" ca="1" si="4"/>
        <v>-4840</v>
      </c>
      <c r="K30" s="10">
        <f t="shared" ca="1" si="1"/>
        <v>-12100.000000000002</v>
      </c>
      <c r="L30" s="10">
        <f t="shared" ca="1" si="2"/>
        <v>-12100.000000000002</v>
      </c>
      <c r="M30" s="15">
        <f t="shared" si="5"/>
        <v>-0.5</v>
      </c>
      <c r="N30" s="10"/>
      <c r="O30" s="10"/>
      <c r="P30" s="10"/>
      <c r="Q30" s="10"/>
      <c r="R30" s="10"/>
      <c r="S30" s="10"/>
    </row>
    <row r="31" spans="1:19">
      <c r="C31" s="10"/>
      <c r="D31" s="10"/>
      <c r="E31" s="10"/>
      <c r="F31" s="10"/>
      <c r="G31" s="10">
        <f>IF(G30&gt;=$B$9*12,"",G30+1)</f>
        <v>31</v>
      </c>
      <c r="H31" s="14">
        <f t="shared" ca="1" si="3"/>
        <v>43121</v>
      </c>
      <c r="I31" s="10">
        <f t="shared" ca="1" si="6"/>
        <v>-7260.0000000000018</v>
      </c>
      <c r="J31" s="10">
        <f t="shared" ca="1" si="4"/>
        <v>-4840</v>
      </c>
      <c r="K31" s="10">
        <f t="shared" ca="1" si="1"/>
        <v>-12100.000000000002</v>
      </c>
      <c r="L31" s="10">
        <f t="shared" ca="1" si="2"/>
        <v>-12100.000000000002</v>
      </c>
      <c r="M31" s="15">
        <f t="shared" si="5"/>
        <v>-0.58333333333333348</v>
      </c>
      <c r="N31" s="10"/>
      <c r="O31" s="10"/>
      <c r="P31" s="10"/>
      <c r="Q31" s="10"/>
      <c r="R31" s="10"/>
      <c r="S31" s="10"/>
    </row>
    <row r="32" spans="1:19">
      <c r="C32" s="10"/>
      <c r="D32" s="10"/>
      <c r="E32" s="10"/>
      <c r="F32" s="10"/>
      <c r="G32" s="10">
        <f>IF(G31&gt;=$B$9*12,"",G31+1)</f>
        <v>32</v>
      </c>
      <c r="H32" s="14">
        <f t="shared" ca="1" si="3"/>
        <v>43151</v>
      </c>
      <c r="I32" s="10">
        <f t="shared" ca="1" si="6"/>
        <v>-7260.0000000000018</v>
      </c>
      <c r="J32" s="10">
        <f t="shared" ca="1" si="4"/>
        <v>-4840</v>
      </c>
      <c r="K32" s="10">
        <f t="shared" ca="1" si="1"/>
        <v>-12100.000000000002</v>
      </c>
      <c r="L32" s="10">
        <f t="shared" ca="1" si="2"/>
        <v>-12100.000000000002</v>
      </c>
      <c r="M32" s="15">
        <f t="shared" si="5"/>
        <v>-0.66666666666666652</v>
      </c>
      <c r="N32" s="10"/>
      <c r="O32" s="10"/>
      <c r="P32" s="10"/>
      <c r="Q32" s="10"/>
      <c r="R32" s="10"/>
      <c r="S32" s="10"/>
    </row>
    <row r="33" spans="3:19">
      <c r="C33" s="10"/>
      <c r="D33" s="10"/>
      <c r="E33" s="10"/>
      <c r="F33" s="10"/>
      <c r="G33" s="10">
        <f>IF(G32&gt;=$B$9*12,"",G32+1)</f>
        <v>33</v>
      </c>
      <c r="H33" s="14">
        <f t="shared" ca="1" si="3"/>
        <v>43181</v>
      </c>
      <c r="I33" s="10">
        <f t="shared" ca="1" si="6"/>
        <v>-7260.0000000000018</v>
      </c>
      <c r="J33" s="10">
        <f t="shared" ca="1" si="4"/>
        <v>-4840</v>
      </c>
      <c r="K33" s="10">
        <f t="shared" ca="1" si="1"/>
        <v>-12100.000000000002</v>
      </c>
      <c r="L33" s="10">
        <f t="shared" ca="1" si="2"/>
        <v>-12100.000000000002</v>
      </c>
      <c r="M33" s="15">
        <f t="shared" si="5"/>
        <v>-0.75</v>
      </c>
      <c r="N33" s="10"/>
      <c r="O33" s="10"/>
      <c r="P33" s="10"/>
      <c r="Q33" s="10"/>
      <c r="R33" s="10"/>
      <c r="S33" s="10"/>
    </row>
    <row r="34" spans="3:19">
      <c r="C34" s="10"/>
      <c r="D34" s="10"/>
      <c r="E34" s="10"/>
      <c r="F34" s="10"/>
      <c r="G34" s="10">
        <f>IF(G33&gt;=$B$9*12,"",G33+1)</f>
        <v>34</v>
      </c>
      <c r="H34" s="14">
        <f t="shared" ca="1" si="3"/>
        <v>43211</v>
      </c>
      <c r="I34" s="10">
        <f t="shared" ca="1" si="6"/>
        <v>-7260.0000000000018</v>
      </c>
      <c r="J34" s="10">
        <f t="shared" ca="1" si="4"/>
        <v>-4840</v>
      </c>
      <c r="K34" s="10">
        <f t="shared" ca="1" si="1"/>
        <v>-12100.000000000002</v>
      </c>
      <c r="L34" s="10">
        <f t="shared" ca="1" si="2"/>
        <v>-12100.000000000002</v>
      </c>
      <c r="M34" s="15">
        <f t="shared" si="5"/>
        <v>-0.83333333333333348</v>
      </c>
      <c r="N34" s="10"/>
      <c r="O34" s="10"/>
      <c r="P34" s="10"/>
      <c r="Q34" s="10"/>
      <c r="R34" s="10"/>
      <c r="S34" s="10"/>
    </row>
    <row r="35" spans="3:19">
      <c r="C35" s="10"/>
      <c r="D35" s="10"/>
      <c r="E35" s="10"/>
      <c r="F35" s="10"/>
      <c r="G35" s="10">
        <f>IF(G34&gt;=$B$9*12,"",G34+1)</f>
        <v>35</v>
      </c>
      <c r="H35" s="14">
        <f t="shared" ca="1" si="3"/>
        <v>43241</v>
      </c>
      <c r="I35" s="10">
        <f t="shared" ca="1" si="6"/>
        <v>-7260.0000000000018</v>
      </c>
      <c r="J35" s="10">
        <f t="shared" ca="1" si="4"/>
        <v>-4840</v>
      </c>
      <c r="K35" s="10">
        <f t="shared" ca="1" si="1"/>
        <v>-12100.000000000002</v>
      </c>
      <c r="L35" s="10">
        <f t="shared" ca="1" si="2"/>
        <v>-12100.000000000002</v>
      </c>
      <c r="M35" s="15">
        <f t="shared" si="5"/>
        <v>-0.91666666666666652</v>
      </c>
      <c r="N35" s="10"/>
      <c r="O35" s="10"/>
      <c r="P35" s="10"/>
      <c r="Q35" s="10"/>
      <c r="R35" s="10"/>
      <c r="S35" s="10"/>
    </row>
    <row r="36" spans="3:19">
      <c r="C36" s="10"/>
      <c r="D36" s="10"/>
      <c r="E36" s="10"/>
      <c r="F36" s="10"/>
      <c r="G36" s="10">
        <f>IF(G35&gt;=$B$9*12,"",G35+1)</f>
        <v>36</v>
      </c>
      <c r="H36" s="14">
        <f t="shared" ca="1" si="3"/>
        <v>43271</v>
      </c>
      <c r="I36" s="10">
        <f t="shared" ca="1" si="6"/>
        <v>-7260.0000000000018</v>
      </c>
      <c r="J36" s="10">
        <f t="shared" ca="1" si="4"/>
        <v>-4840</v>
      </c>
      <c r="K36" s="10">
        <f t="shared" ca="1" si="1"/>
        <v>-12100.000000000002</v>
      </c>
      <c r="L36" s="10">
        <f t="shared" ca="1" si="2"/>
        <v>-12100.000000000002</v>
      </c>
      <c r="M36" s="15">
        <f t="shared" si="5"/>
        <v>0</v>
      </c>
      <c r="N36" s="10"/>
      <c r="O36" s="10"/>
      <c r="P36" s="10"/>
      <c r="Q36" s="10"/>
      <c r="R36" s="10"/>
      <c r="S36" s="10"/>
    </row>
    <row r="37" spans="3:19">
      <c r="C37" s="10"/>
      <c r="D37" s="10"/>
      <c r="E37" s="10"/>
      <c r="F37" s="10"/>
      <c r="G37" s="10">
        <f>IF(G36&gt;=$B$9*12,"",G36+1)</f>
        <v>37</v>
      </c>
      <c r="H37" s="14">
        <f t="shared" ca="1" si="3"/>
        <v>43301</v>
      </c>
      <c r="I37" s="10">
        <f t="shared" ca="1" si="6"/>
        <v>-7986.0000000000027</v>
      </c>
      <c r="J37" s="10">
        <f t="shared" ca="1" si="4"/>
        <v>-5324</v>
      </c>
      <c r="K37" s="10">
        <f t="shared" ca="1" si="1"/>
        <v>-13310.000000000004</v>
      </c>
      <c r="L37" s="10">
        <f t="shared" ca="1" si="2"/>
        <v>-13310.000000000004</v>
      </c>
      <c r="M37" s="15">
        <f t="shared" si="5"/>
        <v>-8.3333333333333481E-2</v>
      </c>
      <c r="N37" s="10"/>
      <c r="O37" s="10"/>
      <c r="P37" s="10"/>
      <c r="Q37" s="10"/>
      <c r="R37" s="10"/>
      <c r="S37" s="10"/>
    </row>
    <row r="38" spans="3:19">
      <c r="C38" s="10"/>
      <c r="D38" s="10"/>
      <c r="E38" s="10"/>
      <c r="F38" s="10"/>
      <c r="G38" s="10">
        <f>IF(G37&gt;=$B$9*12,"",G37+1)</f>
        <v>38</v>
      </c>
      <c r="H38" s="14">
        <f t="shared" ca="1" si="3"/>
        <v>43331</v>
      </c>
      <c r="I38" s="10">
        <f t="shared" ca="1" si="6"/>
        <v>-7986.0000000000027</v>
      </c>
      <c r="J38" s="10">
        <f t="shared" ca="1" si="4"/>
        <v>-5324</v>
      </c>
      <c r="K38" s="10">
        <f t="shared" ca="1" si="1"/>
        <v>-13310.000000000004</v>
      </c>
      <c r="L38" s="10">
        <f t="shared" ca="1" si="2"/>
        <v>-13310.000000000004</v>
      </c>
      <c r="M38" s="15">
        <f t="shared" si="5"/>
        <v>-0.16666666666666652</v>
      </c>
      <c r="N38" s="10"/>
      <c r="O38" s="10"/>
      <c r="P38" s="10"/>
      <c r="Q38" s="10"/>
      <c r="R38" s="10"/>
      <c r="S38" s="10"/>
    </row>
    <row r="39" spans="3:19">
      <c r="C39" s="10"/>
      <c r="D39" s="10"/>
      <c r="E39" s="10"/>
      <c r="F39" s="10"/>
      <c r="G39" s="10">
        <f>IF(G38&gt;=$B$9*12,"",G38+1)</f>
        <v>39</v>
      </c>
      <c r="H39" s="14">
        <f t="shared" ca="1" si="3"/>
        <v>43361</v>
      </c>
      <c r="I39" s="10">
        <f t="shared" ca="1" si="6"/>
        <v>-7986.0000000000027</v>
      </c>
      <c r="J39" s="10">
        <f t="shared" ca="1" si="4"/>
        <v>-5324</v>
      </c>
      <c r="K39" s="10">
        <f t="shared" ca="1" si="1"/>
        <v>-13310.000000000004</v>
      </c>
      <c r="L39" s="10">
        <f t="shared" ca="1" si="2"/>
        <v>-13310.000000000004</v>
      </c>
      <c r="M39" s="15">
        <f t="shared" si="5"/>
        <v>-0.25</v>
      </c>
      <c r="N39" s="10"/>
      <c r="O39" s="10"/>
      <c r="P39" s="10"/>
      <c r="Q39" s="10"/>
      <c r="R39" s="10"/>
      <c r="S39" s="10"/>
    </row>
    <row r="40" spans="3:19">
      <c r="G40" s="1">
        <f>IF(G39&gt;=$B$9*12,"",G39+1)</f>
        <v>40</v>
      </c>
      <c r="H40" s="2">
        <f t="shared" ca="1" si="3"/>
        <v>43391</v>
      </c>
      <c r="I40" s="1">
        <f t="shared" ca="1" si="6"/>
        <v>-7986.0000000000027</v>
      </c>
      <c r="J40" s="1">
        <f t="shared" ca="1" si="4"/>
        <v>-5324</v>
      </c>
      <c r="K40">
        <f t="shared" ca="1" si="1"/>
        <v>-13310.000000000004</v>
      </c>
      <c r="L40">
        <f t="shared" ca="1" si="2"/>
        <v>-13310.000000000004</v>
      </c>
      <c r="M40" s="3">
        <f t="shared" si="5"/>
        <v>-0.33333333333333348</v>
      </c>
    </row>
    <row r="41" spans="3:19">
      <c r="G41" s="1">
        <f>IF(G40&gt;=$B$9*12,"",G40+1)</f>
        <v>41</v>
      </c>
      <c r="H41" s="2">
        <f t="shared" ca="1" si="3"/>
        <v>43421</v>
      </c>
      <c r="I41" s="1">
        <f t="shared" ca="1" si="6"/>
        <v>-7986.0000000000027</v>
      </c>
      <c r="J41" s="1">
        <f t="shared" ca="1" si="4"/>
        <v>-5324</v>
      </c>
      <c r="K41">
        <f t="shared" ca="1" si="1"/>
        <v>-13310.000000000004</v>
      </c>
      <c r="L41">
        <f t="shared" ca="1" si="2"/>
        <v>-13310.000000000004</v>
      </c>
      <c r="M41" s="3">
        <f t="shared" si="5"/>
        <v>-0.41666666666666652</v>
      </c>
    </row>
    <row r="42" spans="3:19">
      <c r="G42" s="1">
        <f>IF(G41&gt;=$B$9*12,"",G41+1)</f>
        <v>42</v>
      </c>
      <c r="H42" s="2">
        <f t="shared" ca="1" si="3"/>
        <v>43451</v>
      </c>
      <c r="I42" s="1">
        <f t="shared" ca="1" si="6"/>
        <v>-7986.0000000000027</v>
      </c>
      <c r="J42" s="1">
        <f t="shared" ca="1" si="4"/>
        <v>-5324</v>
      </c>
      <c r="K42">
        <f t="shared" ca="1" si="1"/>
        <v>-13310.000000000004</v>
      </c>
      <c r="L42">
        <f t="shared" ca="1" si="2"/>
        <v>-13310.000000000004</v>
      </c>
      <c r="M42" s="3">
        <f t="shared" si="5"/>
        <v>-0.5</v>
      </c>
    </row>
    <row r="43" spans="3:19">
      <c r="G43" s="1">
        <f>IF(G42&gt;=$B$9*12,"",G42+1)</f>
        <v>43</v>
      </c>
      <c r="H43" s="2">
        <f t="shared" ca="1" si="3"/>
        <v>43481</v>
      </c>
      <c r="I43" s="1">
        <f t="shared" ca="1" si="6"/>
        <v>-7986.0000000000027</v>
      </c>
      <c r="J43" s="1">
        <f t="shared" ca="1" si="4"/>
        <v>-5324</v>
      </c>
      <c r="K43">
        <f t="shared" ca="1" si="1"/>
        <v>-13310.000000000004</v>
      </c>
      <c r="L43">
        <f t="shared" ca="1" si="2"/>
        <v>-13310.000000000004</v>
      </c>
      <c r="M43" s="3">
        <f t="shared" si="5"/>
        <v>-0.58333333333333348</v>
      </c>
    </row>
    <row r="44" spans="3:19">
      <c r="G44" s="1">
        <f>IF(G43&gt;=$B$9*12,"",G43+1)</f>
        <v>44</v>
      </c>
      <c r="H44" s="2">
        <f t="shared" ca="1" si="3"/>
        <v>43511</v>
      </c>
      <c r="I44" s="1">
        <f t="shared" ca="1" si="6"/>
        <v>-7986.0000000000027</v>
      </c>
      <c r="J44" s="1">
        <f t="shared" ca="1" si="4"/>
        <v>-5324</v>
      </c>
      <c r="K44">
        <f t="shared" ca="1" si="1"/>
        <v>-13310.000000000004</v>
      </c>
      <c r="L44">
        <f t="shared" ca="1" si="2"/>
        <v>-13310.000000000004</v>
      </c>
      <c r="M44" s="3">
        <f t="shared" si="5"/>
        <v>-0.66666666666666652</v>
      </c>
    </row>
    <row r="45" spans="3:19">
      <c r="G45" s="1">
        <f>IF(G44&gt;=$B$9*12,"",G44+1)</f>
        <v>45</v>
      </c>
      <c r="H45" s="2">
        <f t="shared" ca="1" si="3"/>
        <v>43541</v>
      </c>
      <c r="I45" s="1">
        <f t="shared" ca="1" si="6"/>
        <v>-7986.0000000000027</v>
      </c>
      <c r="J45" s="1">
        <f t="shared" ca="1" si="4"/>
        <v>-5324</v>
      </c>
      <c r="K45">
        <f t="shared" ca="1" si="1"/>
        <v>-13310.000000000004</v>
      </c>
      <c r="L45">
        <f t="shared" ca="1" si="2"/>
        <v>-13310.000000000004</v>
      </c>
      <c r="M45" s="3">
        <f t="shared" si="5"/>
        <v>-0.75</v>
      </c>
    </row>
    <row r="46" spans="3:19">
      <c r="G46" s="1">
        <f>IF(G45&gt;=$B$9*12,"",G45+1)</f>
        <v>46</v>
      </c>
      <c r="H46" s="2">
        <f t="shared" ca="1" si="3"/>
        <v>43571</v>
      </c>
      <c r="I46" s="1">
        <f t="shared" ca="1" si="6"/>
        <v>-7986.0000000000027</v>
      </c>
      <c r="J46" s="1">
        <f t="shared" ca="1" si="4"/>
        <v>-5324</v>
      </c>
      <c r="K46">
        <f t="shared" ca="1" si="1"/>
        <v>-13310.000000000004</v>
      </c>
      <c r="L46">
        <f t="shared" ca="1" si="2"/>
        <v>-13310.000000000004</v>
      </c>
      <c r="M46" s="3">
        <f t="shared" si="5"/>
        <v>-0.83333333333333348</v>
      </c>
    </row>
    <row r="47" spans="3:19">
      <c r="G47" s="1">
        <f>IF(G46&gt;=$B$9*12,"",G46+1)</f>
        <v>47</v>
      </c>
      <c r="H47" s="2">
        <f t="shared" ca="1" si="3"/>
        <v>43601</v>
      </c>
      <c r="I47" s="1">
        <f t="shared" ca="1" si="6"/>
        <v>-7986.0000000000027</v>
      </c>
      <c r="J47" s="1">
        <f t="shared" ca="1" si="4"/>
        <v>-5324</v>
      </c>
      <c r="K47">
        <f t="shared" ca="1" si="1"/>
        <v>-13310.000000000004</v>
      </c>
      <c r="L47">
        <f t="shared" ca="1" si="2"/>
        <v>-13310.000000000004</v>
      </c>
      <c r="M47" s="3">
        <f t="shared" si="5"/>
        <v>-0.91666666666666652</v>
      </c>
    </row>
    <row r="48" spans="3:19">
      <c r="G48" s="1">
        <f>IF(G47&gt;=$B$9*12,"",G47+1)</f>
        <v>48</v>
      </c>
      <c r="H48" s="2">
        <f t="shared" ca="1" si="3"/>
        <v>43631</v>
      </c>
      <c r="I48" s="1">
        <f t="shared" ca="1" si="6"/>
        <v>-7986.0000000000027</v>
      </c>
      <c r="J48" s="1">
        <f t="shared" ca="1" si="4"/>
        <v>-5324</v>
      </c>
      <c r="K48">
        <f t="shared" ca="1" si="1"/>
        <v>-13310.000000000004</v>
      </c>
      <c r="L48">
        <f t="shared" ca="1" si="2"/>
        <v>-13310.000000000004</v>
      </c>
      <c r="M48" s="3">
        <f t="shared" si="5"/>
        <v>0</v>
      </c>
    </row>
    <row r="49" spans="7:13">
      <c r="G49" s="1">
        <f>IF(G48&gt;=$B$9*12,"",G48+1)</f>
        <v>49</v>
      </c>
      <c r="H49" s="2">
        <f t="shared" ca="1" si="3"/>
        <v>43661</v>
      </c>
      <c r="I49" s="1">
        <f t="shared" ca="1" si="6"/>
        <v>-8784.600000000004</v>
      </c>
      <c r="J49" s="1">
        <f t="shared" ca="1" si="4"/>
        <v>-5856.4000000000005</v>
      </c>
      <c r="K49">
        <f t="shared" ca="1" si="1"/>
        <v>-14641.000000000004</v>
      </c>
      <c r="L49">
        <f t="shared" ca="1" si="2"/>
        <v>-14641.000000000004</v>
      </c>
      <c r="M49" s="3">
        <f t="shared" si="5"/>
        <v>-8.3333333333333037E-2</v>
      </c>
    </row>
    <row r="50" spans="7:13">
      <c r="G50" s="1">
        <f>IF(G49&gt;=$B$9*12,"",G49+1)</f>
        <v>50</v>
      </c>
      <c r="H50" s="2">
        <f t="shared" ca="1" si="3"/>
        <v>43691</v>
      </c>
      <c r="I50" s="1">
        <f t="shared" ca="1" si="6"/>
        <v>-8784.600000000004</v>
      </c>
      <c r="J50" s="1">
        <f t="shared" ca="1" si="4"/>
        <v>-5856.4000000000005</v>
      </c>
      <c r="K50">
        <f t="shared" ca="1" si="1"/>
        <v>-14641.000000000004</v>
      </c>
      <c r="L50">
        <f t="shared" ca="1" si="2"/>
        <v>-14641.000000000004</v>
      </c>
      <c r="M50" s="3">
        <f t="shared" si="5"/>
        <v>-0.16666666666666696</v>
      </c>
    </row>
    <row r="51" spans="7:13">
      <c r="G51" s="1">
        <f>IF(G50&gt;=$B$9*12,"",G50+1)</f>
        <v>51</v>
      </c>
      <c r="H51" s="2">
        <f t="shared" ca="1" si="3"/>
        <v>43721</v>
      </c>
      <c r="I51" s="1">
        <f t="shared" ca="1" si="6"/>
        <v>-8784.600000000004</v>
      </c>
      <c r="J51" s="1">
        <f t="shared" ca="1" si="4"/>
        <v>-5856.4000000000005</v>
      </c>
      <c r="K51">
        <f t="shared" ca="1" si="1"/>
        <v>-14641.000000000004</v>
      </c>
      <c r="L51">
        <f t="shared" ca="1" si="2"/>
        <v>-14641.000000000004</v>
      </c>
      <c r="M51" s="3">
        <f t="shared" si="5"/>
        <v>-0.25</v>
      </c>
    </row>
    <row r="52" spans="7:13">
      <c r="G52" s="1">
        <f>IF(G51&gt;=$B$9*12,"",G51+1)</f>
        <v>52</v>
      </c>
      <c r="H52" s="2">
        <f t="shared" ca="1" si="3"/>
        <v>43751</v>
      </c>
      <c r="I52" s="1">
        <f t="shared" ca="1" si="6"/>
        <v>-8784.600000000004</v>
      </c>
      <c r="J52" s="1">
        <f t="shared" ca="1" si="4"/>
        <v>-5856.4000000000005</v>
      </c>
      <c r="K52">
        <f t="shared" ca="1" si="1"/>
        <v>-14641.000000000004</v>
      </c>
      <c r="L52">
        <f t="shared" ca="1" si="2"/>
        <v>-14641.000000000004</v>
      </c>
      <c r="M52" s="3">
        <f t="shared" si="5"/>
        <v>-0.33333333333333304</v>
      </c>
    </row>
    <row r="53" spans="7:13">
      <c r="G53" s="1">
        <f>IF(G52&gt;=$B$9*12,"",G52+1)</f>
        <v>53</v>
      </c>
      <c r="H53" s="2">
        <f t="shared" ca="1" si="3"/>
        <v>43781</v>
      </c>
      <c r="I53" s="1">
        <f t="shared" ca="1" si="6"/>
        <v>-8784.600000000004</v>
      </c>
      <c r="J53" s="1">
        <f t="shared" ca="1" si="4"/>
        <v>-5856.4000000000005</v>
      </c>
      <c r="K53">
        <f t="shared" ca="1" si="1"/>
        <v>-14641.000000000004</v>
      </c>
      <c r="L53">
        <f t="shared" ca="1" si="2"/>
        <v>-14641.000000000004</v>
      </c>
      <c r="M53" s="3">
        <f t="shared" si="5"/>
        <v>-0.41666666666666696</v>
      </c>
    </row>
    <row r="54" spans="7:13">
      <c r="G54" s="1">
        <f>IF(G53&gt;=$B$9*12,"",G53+1)</f>
        <v>54</v>
      </c>
      <c r="H54" s="2">
        <f t="shared" ca="1" si="3"/>
        <v>43811</v>
      </c>
      <c r="I54" s="1">
        <f t="shared" ca="1" si="6"/>
        <v>-8784.600000000004</v>
      </c>
      <c r="J54" s="1">
        <f t="shared" ca="1" si="4"/>
        <v>-5856.4000000000005</v>
      </c>
      <c r="K54">
        <f t="shared" ca="1" si="1"/>
        <v>-14641.000000000004</v>
      </c>
      <c r="L54">
        <f t="shared" ca="1" si="2"/>
        <v>-14641.000000000004</v>
      </c>
      <c r="M54" s="3">
        <f t="shared" si="5"/>
        <v>-0.5</v>
      </c>
    </row>
    <row r="55" spans="7:13">
      <c r="G55" s="1">
        <f>IF(G54&gt;=$B$9*12,"",G54+1)</f>
        <v>55</v>
      </c>
      <c r="H55" s="2">
        <f t="shared" ca="1" si="3"/>
        <v>43841</v>
      </c>
      <c r="I55" s="1">
        <f t="shared" ca="1" si="6"/>
        <v>-8784.600000000004</v>
      </c>
      <c r="J55" s="1">
        <f t="shared" ca="1" si="4"/>
        <v>-5856.4000000000005</v>
      </c>
      <c r="K55">
        <f t="shared" ca="1" si="1"/>
        <v>-14641.000000000004</v>
      </c>
      <c r="L55">
        <f t="shared" ca="1" si="2"/>
        <v>-14641.000000000004</v>
      </c>
      <c r="M55" s="3">
        <f t="shared" si="5"/>
        <v>-0.58333333333333304</v>
      </c>
    </row>
    <row r="56" spans="7:13">
      <c r="G56" s="1">
        <f>IF(G55&gt;=$B$9*12,"",G55+1)</f>
        <v>56</v>
      </c>
      <c r="H56" s="2">
        <f t="shared" ca="1" si="3"/>
        <v>43871</v>
      </c>
      <c r="I56" s="1">
        <f t="shared" ca="1" si="6"/>
        <v>-8784.600000000004</v>
      </c>
      <c r="J56" s="1">
        <f t="shared" ca="1" si="4"/>
        <v>-5856.4000000000005</v>
      </c>
      <c r="K56">
        <f t="shared" ca="1" si="1"/>
        <v>-14641.000000000004</v>
      </c>
      <c r="L56">
        <f t="shared" ca="1" si="2"/>
        <v>-14641.000000000004</v>
      </c>
      <c r="M56" s="3">
        <f t="shared" si="5"/>
        <v>-0.66666666666666696</v>
      </c>
    </row>
    <row r="57" spans="7:13">
      <c r="G57" s="1">
        <f>IF(G56&gt;=$B$9*12,"",G56+1)</f>
        <v>57</v>
      </c>
      <c r="H57" s="2">
        <f t="shared" ca="1" si="3"/>
        <v>43901</v>
      </c>
      <c r="I57" s="1">
        <f t="shared" ca="1" si="6"/>
        <v>-8784.600000000004</v>
      </c>
      <c r="J57" s="1">
        <f t="shared" ca="1" si="4"/>
        <v>-5856.4000000000005</v>
      </c>
      <c r="K57">
        <f t="shared" ca="1" si="1"/>
        <v>-14641.000000000004</v>
      </c>
      <c r="L57">
        <f t="shared" ca="1" si="2"/>
        <v>-14641.000000000004</v>
      </c>
      <c r="M57" s="3">
        <f t="shared" si="5"/>
        <v>-0.75</v>
      </c>
    </row>
    <row r="58" spans="7:13">
      <c r="G58" s="1">
        <f>IF(G57&gt;=$B$9*12,"",G57+1)</f>
        <v>58</v>
      </c>
      <c r="H58" s="2">
        <f t="shared" ca="1" si="3"/>
        <v>43931</v>
      </c>
      <c r="I58" s="1">
        <f t="shared" ca="1" si="6"/>
        <v>-8784.600000000004</v>
      </c>
      <c r="J58" s="1">
        <f t="shared" ca="1" si="4"/>
        <v>-5856.4000000000005</v>
      </c>
      <c r="K58">
        <f t="shared" ca="1" si="1"/>
        <v>-14641.000000000004</v>
      </c>
      <c r="L58">
        <f t="shared" ca="1" si="2"/>
        <v>-14641.000000000004</v>
      </c>
      <c r="M58" s="3">
        <f t="shared" si="5"/>
        <v>-0.83333333333333304</v>
      </c>
    </row>
    <row r="59" spans="7:13">
      <c r="G59" s="1">
        <f>IF(G58&gt;=$B$9*12,"",G58+1)</f>
        <v>59</v>
      </c>
      <c r="H59" s="2">
        <f t="shared" ca="1" si="3"/>
        <v>43961</v>
      </c>
      <c r="I59" s="1">
        <f t="shared" ca="1" si="6"/>
        <v>-8784.600000000004</v>
      </c>
      <c r="J59" s="1">
        <f t="shared" ca="1" si="4"/>
        <v>-5856.4000000000005</v>
      </c>
      <c r="K59">
        <f t="shared" ca="1" si="1"/>
        <v>-14641.000000000004</v>
      </c>
      <c r="L59">
        <f t="shared" ca="1" si="2"/>
        <v>-14641.000000000004</v>
      </c>
      <c r="M59" s="3">
        <f t="shared" si="5"/>
        <v>-0.91666666666666696</v>
      </c>
    </row>
    <row r="60" spans="7:13">
      <c r="G60" s="1">
        <f>IF(G59&gt;=$B$9*12,"",G59+1)</f>
        <v>60</v>
      </c>
      <c r="H60" s="2">
        <f t="shared" ca="1" si="3"/>
        <v>43991</v>
      </c>
      <c r="I60" s="1">
        <f t="shared" ca="1" si="6"/>
        <v>-8784.600000000004</v>
      </c>
      <c r="J60" s="1">
        <f t="shared" ca="1" si="4"/>
        <v>-5856.4000000000005</v>
      </c>
      <c r="K60">
        <f t="shared" ca="1" si="1"/>
        <v>-14641.000000000004</v>
      </c>
      <c r="L60">
        <f t="shared" ca="1" si="2"/>
        <v>-14641.000000000004</v>
      </c>
      <c r="M60" s="3">
        <f t="shared" si="5"/>
        <v>0</v>
      </c>
    </row>
    <row r="61" spans="7:13">
      <c r="G61" s="1">
        <f>IF(G60&gt;=$B$9*12,"",G60+1)</f>
        <v>61</v>
      </c>
      <c r="H61" s="2">
        <f t="shared" ca="1" si="3"/>
        <v>44021</v>
      </c>
      <c r="I61" s="1">
        <f t="shared" ca="1" si="6"/>
        <v>-9663.0600000000049</v>
      </c>
      <c r="J61" s="1">
        <f t="shared" ca="1" si="4"/>
        <v>-6442.0400000000009</v>
      </c>
      <c r="K61">
        <f t="shared" ca="1" si="1"/>
        <v>-16105.100000000006</v>
      </c>
      <c r="L61">
        <f t="shared" ca="1" si="2"/>
        <v>-16105.100000000006</v>
      </c>
      <c r="M61" s="3">
        <f t="shared" si="5"/>
        <v>-8.3333333333333037E-2</v>
      </c>
    </row>
    <row r="62" spans="7:13">
      <c r="G62" s="1">
        <f>IF(G61&gt;=$B$9*12,"",G61+1)</f>
        <v>62</v>
      </c>
      <c r="H62" s="2">
        <f t="shared" ca="1" si="3"/>
        <v>44051</v>
      </c>
      <c r="I62" s="1">
        <f t="shared" ca="1" si="6"/>
        <v>-9663.0600000000049</v>
      </c>
      <c r="J62" s="1">
        <f t="shared" ca="1" si="4"/>
        <v>-6442.0400000000009</v>
      </c>
      <c r="K62">
        <f t="shared" ca="1" si="1"/>
        <v>-16105.100000000006</v>
      </c>
      <c r="L62">
        <f t="shared" ca="1" si="2"/>
        <v>-16105.100000000006</v>
      </c>
      <c r="M62" s="3">
        <f t="shared" si="5"/>
        <v>-0.16666666666666696</v>
      </c>
    </row>
    <row r="63" spans="7:13">
      <c r="G63" s="1">
        <f>IF(G62&gt;=$B$9*12,"",G62+1)</f>
        <v>63</v>
      </c>
      <c r="H63" s="2">
        <f t="shared" ca="1" si="3"/>
        <v>44081</v>
      </c>
      <c r="I63" s="1">
        <f t="shared" ca="1" si="6"/>
        <v>-9663.0600000000049</v>
      </c>
      <c r="J63" s="1">
        <f t="shared" ca="1" si="4"/>
        <v>-6442.0400000000009</v>
      </c>
      <c r="K63">
        <f t="shared" ca="1" si="1"/>
        <v>-16105.100000000006</v>
      </c>
      <c r="L63">
        <f t="shared" ca="1" si="2"/>
        <v>-16105.100000000006</v>
      </c>
      <c r="M63" s="3">
        <f t="shared" si="5"/>
        <v>-0.25</v>
      </c>
    </row>
    <row r="64" spans="7:13">
      <c r="G64" s="1">
        <f>IF(G63&gt;=$B$9*12,"",G63+1)</f>
        <v>64</v>
      </c>
      <c r="H64" s="2">
        <f t="shared" ca="1" si="3"/>
        <v>44111</v>
      </c>
      <c r="I64" s="1">
        <f t="shared" ca="1" si="6"/>
        <v>-9663.0600000000049</v>
      </c>
      <c r="J64" s="1">
        <f t="shared" ca="1" si="4"/>
        <v>-6442.0400000000009</v>
      </c>
      <c r="K64">
        <f t="shared" ca="1" si="1"/>
        <v>-16105.100000000006</v>
      </c>
      <c r="L64">
        <f t="shared" ca="1" si="2"/>
        <v>-16105.100000000006</v>
      </c>
      <c r="M64" s="3">
        <f t="shared" si="5"/>
        <v>-0.33333333333333304</v>
      </c>
    </row>
    <row r="65" spans="7:13">
      <c r="G65" s="1">
        <f>IF(G64&gt;=$B$9*12,"",G64+1)</f>
        <v>65</v>
      </c>
      <c r="H65" s="2">
        <f t="shared" ca="1" si="3"/>
        <v>44141</v>
      </c>
      <c r="I65" s="1">
        <f t="shared" ca="1" si="6"/>
        <v>-9663.0600000000049</v>
      </c>
      <c r="J65" s="1">
        <f t="shared" ca="1" si="4"/>
        <v>-6442.0400000000009</v>
      </c>
      <c r="K65">
        <f t="shared" ca="1" si="1"/>
        <v>-16105.100000000006</v>
      </c>
      <c r="L65">
        <f t="shared" ca="1" si="2"/>
        <v>-16105.100000000006</v>
      </c>
      <c r="M65" s="3">
        <f t="shared" si="5"/>
        <v>-0.41666666666666696</v>
      </c>
    </row>
    <row r="66" spans="7:13">
      <c r="G66" s="1">
        <f>IF(G65&gt;=$B$9*12,"",G65+1)</f>
        <v>66</v>
      </c>
      <c r="H66" s="2">
        <f t="shared" ca="1" si="3"/>
        <v>44171</v>
      </c>
      <c r="I66" s="1">
        <f t="shared" ca="1" si="6"/>
        <v>-9663.0600000000049</v>
      </c>
      <c r="J66" s="1">
        <f t="shared" ca="1" si="4"/>
        <v>-6442.0400000000009</v>
      </c>
      <c r="K66">
        <f t="shared" ref="K66:K129" ca="1" si="7">IF(H66=0,0,IF(G66&lt;&gt;"",I66+J66,$E$1+$E$2))</f>
        <v>-16105.100000000006</v>
      </c>
      <c r="L66">
        <f t="shared" ref="L66:L129" ca="1" si="8">IF(H66=0,0,IF(G66&lt;&gt;"",I66+J66,$E$4))</f>
        <v>-16105.100000000006</v>
      </c>
      <c r="M66" s="3">
        <f t="shared" si="5"/>
        <v>-0.5</v>
      </c>
    </row>
    <row r="67" spans="7:13">
      <c r="G67" s="1">
        <f>IF(G66&gt;=$B$9*12,"",G66+1)</f>
        <v>67</v>
      </c>
      <c r="H67" s="2">
        <f t="shared" ref="H67:H130" ca="1" si="9">IF(G66&lt;&gt;"",H66+30,0)</f>
        <v>44201</v>
      </c>
      <c r="I67" s="1">
        <f t="shared" ca="1" si="6"/>
        <v>-9663.0600000000049</v>
      </c>
      <c r="J67" s="1">
        <f t="shared" ref="J67:J130" ca="1" si="10">IF(H67=0,0,IF(G67&lt;&gt;"",IF(M66=0,J66*(1+$B$6),J66),$E$2))</f>
        <v>-6442.0400000000009</v>
      </c>
      <c r="K67">
        <f t="shared" ca="1" si="7"/>
        <v>-16105.100000000006</v>
      </c>
      <c r="L67">
        <f t="shared" ca="1" si="8"/>
        <v>-16105.100000000006</v>
      </c>
      <c r="M67" s="3">
        <f t="shared" ref="M67:M130" si="11">IF(G66&gt;=$B$9*12,"",INT(G67/12)-(G67/12))</f>
        <v>-0.58333333333333304</v>
      </c>
    </row>
    <row r="68" spans="7:13">
      <c r="G68" s="1">
        <f>IF(G67&gt;=$B$9*12,"",G67+1)</f>
        <v>68</v>
      </c>
      <c r="H68" s="2">
        <f t="shared" ca="1" si="9"/>
        <v>44231</v>
      </c>
      <c r="I68" s="1">
        <f t="shared" ca="1" si="6"/>
        <v>-9663.0600000000049</v>
      </c>
      <c r="J68" s="1">
        <f t="shared" ca="1" si="10"/>
        <v>-6442.0400000000009</v>
      </c>
      <c r="K68">
        <f t="shared" ca="1" si="7"/>
        <v>-16105.100000000006</v>
      </c>
      <c r="L68">
        <f t="shared" ca="1" si="8"/>
        <v>-16105.100000000006</v>
      </c>
      <c r="M68" s="3">
        <f t="shared" si="11"/>
        <v>-0.66666666666666696</v>
      </c>
    </row>
    <row r="69" spans="7:13">
      <c r="G69" s="1">
        <f>IF(G68&gt;=$B$9*12,"",G68+1)</f>
        <v>69</v>
      </c>
      <c r="H69" s="2">
        <f t="shared" ca="1" si="9"/>
        <v>44261</v>
      </c>
      <c r="I69" s="1">
        <f t="shared" ca="1" si="6"/>
        <v>-9663.0600000000049</v>
      </c>
      <c r="J69" s="1">
        <f t="shared" ca="1" si="10"/>
        <v>-6442.0400000000009</v>
      </c>
      <c r="K69">
        <f t="shared" ca="1" si="7"/>
        <v>-16105.100000000006</v>
      </c>
      <c r="L69">
        <f t="shared" ca="1" si="8"/>
        <v>-16105.100000000006</v>
      </c>
      <c r="M69" s="3">
        <f t="shared" si="11"/>
        <v>-0.75</v>
      </c>
    </row>
    <row r="70" spans="7:13">
      <c r="G70" s="1">
        <f>IF(G69&gt;=$B$9*12,"",G69+1)</f>
        <v>70</v>
      </c>
      <c r="H70" s="2">
        <f t="shared" ca="1" si="9"/>
        <v>44291</v>
      </c>
      <c r="I70" s="1">
        <f t="shared" ca="1" si="6"/>
        <v>-9663.0600000000049</v>
      </c>
      <c r="J70" s="1">
        <f t="shared" ca="1" si="10"/>
        <v>-6442.0400000000009</v>
      </c>
      <c r="K70">
        <f t="shared" ca="1" si="7"/>
        <v>-16105.100000000006</v>
      </c>
      <c r="L70">
        <f t="shared" ca="1" si="8"/>
        <v>-16105.100000000006</v>
      </c>
      <c r="M70" s="3">
        <f t="shared" si="11"/>
        <v>-0.83333333333333304</v>
      </c>
    </row>
    <row r="71" spans="7:13">
      <c r="G71" s="1">
        <f>IF(G70&gt;=$B$9*12,"",G70+1)</f>
        <v>71</v>
      </c>
      <c r="H71" s="2">
        <f t="shared" ca="1" si="9"/>
        <v>44321</v>
      </c>
      <c r="I71" s="1">
        <f t="shared" ca="1" si="6"/>
        <v>-9663.0600000000049</v>
      </c>
      <c r="J71" s="1">
        <f t="shared" ca="1" si="10"/>
        <v>-6442.0400000000009</v>
      </c>
      <c r="K71">
        <f t="shared" ca="1" si="7"/>
        <v>-16105.100000000006</v>
      </c>
      <c r="L71">
        <f t="shared" ca="1" si="8"/>
        <v>-16105.100000000006</v>
      </c>
      <c r="M71" s="3">
        <f t="shared" si="11"/>
        <v>-0.91666666666666696</v>
      </c>
    </row>
    <row r="72" spans="7:13">
      <c r="G72" s="1">
        <f>IF(G71&gt;=$B$9*12,"",G71+1)</f>
        <v>72</v>
      </c>
      <c r="H72" s="2">
        <f t="shared" ca="1" si="9"/>
        <v>44351</v>
      </c>
      <c r="I72" s="1">
        <f t="shared" ca="1" si="6"/>
        <v>-9663.0600000000049</v>
      </c>
      <c r="J72" s="1">
        <f t="shared" ca="1" si="10"/>
        <v>-6442.0400000000009</v>
      </c>
      <c r="K72">
        <f t="shared" ca="1" si="7"/>
        <v>-16105.100000000006</v>
      </c>
      <c r="L72">
        <f t="shared" ca="1" si="8"/>
        <v>-16105.100000000006</v>
      </c>
      <c r="M72" s="3">
        <f t="shared" si="11"/>
        <v>0</v>
      </c>
    </row>
    <row r="73" spans="7:13">
      <c r="G73" s="1">
        <f>IF(G72&gt;=$B$9*12,"",G72+1)</f>
        <v>73</v>
      </c>
      <c r="H73" s="2">
        <f t="shared" ca="1" si="9"/>
        <v>44381</v>
      </c>
      <c r="I73" s="1">
        <f t="shared" ca="1" si="6"/>
        <v>-10629.366000000005</v>
      </c>
      <c r="J73" s="1">
        <f t="shared" ca="1" si="10"/>
        <v>-7086.2440000000015</v>
      </c>
      <c r="K73">
        <f t="shared" ca="1" si="7"/>
        <v>-17715.610000000008</v>
      </c>
      <c r="L73">
        <f t="shared" ca="1" si="8"/>
        <v>-17715.610000000008</v>
      </c>
      <c r="M73" s="3">
        <f t="shared" si="11"/>
        <v>-8.3333333333333037E-2</v>
      </c>
    </row>
    <row r="74" spans="7:13">
      <c r="G74" s="1">
        <f>IF(G73&gt;=$B$9*12,"",G73+1)</f>
        <v>74</v>
      </c>
      <c r="H74" s="2">
        <f t="shared" ca="1" si="9"/>
        <v>44411</v>
      </c>
      <c r="I74" s="1">
        <f t="shared" ca="1" si="6"/>
        <v>-10629.366000000005</v>
      </c>
      <c r="J74" s="1">
        <f t="shared" ca="1" si="10"/>
        <v>-7086.2440000000015</v>
      </c>
      <c r="K74">
        <f t="shared" ca="1" si="7"/>
        <v>-17715.610000000008</v>
      </c>
      <c r="L74">
        <f t="shared" ca="1" si="8"/>
        <v>-17715.610000000008</v>
      </c>
      <c r="M74" s="3">
        <f t="shared" si="11"/>
        <v>-0.16666666666666696</v>
      </c>
    </row>
    <row r="75" spans="7:13">
      <c r="G75" s="1">
        <f>IF(G74&gt;=$B$9*12,"",G74+1)</f>
        <v>75</v>
      </c>
      <c r="H75" s="2">
        <f t="shared" ca="1" si="9"/>
        <v>44441</v>
      </c>
      <c r="I75" s="1">
        <f t="shared" ca="1" si="6"/>
        <v>-10629.366000000005</v>
      </c>
      <c r="J75" s="1">
        <f t="shared" ca="1" si="10"/>
        <v>-7086.2440000000015</v>
      </c>
      <c r="K75">
        <f t="shared" ca="1" si="7"/>
        <v>-17715.610000000008</v>
      </c>
      <c r="L75">
        <f t="shared" ca="1" si="8"/>
        <v>-17715.610000000008</v>
      </c>
      <c r="M75" s="3">
        <f t="shared" si="11"/>
        <v>-0.25</v>
      </c>
    </row>
    <row r="76" spans="7:13">
      <c r="G76" s="1">
        <f>IF(G75&gt;=$B$9*12,"",G75+1)</f>
        <v>76</v>
      </c>
      <c r="H76" s="2">
        <f t="shared" ca="1" si="9"/>
        <v>44471</v>
      </c>
      <c r="I76" s="1">
        <f t="shared" ca="1" si="6"/>
        <v>-10629.366000000005</v>
      </c>
      <c r="J76" s="1">
        <f t="shared" ca="1" si="10"/>
        <v>-7086.2440000000015</v>
      </c>
      <c r="K76">
        <f t="shared" ca="1" si="7"/>
        <v>-17715.610000000008</v>
      </c>
      <c r="L76">
        <f t="shared" ca="1" si="8"/>
        <v>-17715.610000000008</v>
      </c>
      <c r="M76" s="3">
        <f t="shared" si="11"/>
        <v>-0.33333333333333304</v>
      </c>
    </row>
    <row r="77" spans="7:13">
      <c r="G77" s="1">
        <f>IF(G76&gt;=$B$9*12,"",G76+1)</f>
        <v>77</v>
      </c>
      <c r="H77" s="2">
        <f t="shared" ca="1" si="9"/>
        <v>44501</v>
      </c>
      <c r="I77" s="1">
        <f t="shared" ca="1" si="6"/>
        <v>-10629.366000000005</v>
      </c>
      <c r="J77" s="1">
        <f t="shared" ca="1" si="10"/>
        <v>-7086.2440000000015</v>
      </c>
      <c r="K77">
        <f t="shared" ca="1" si="7"/>
        <v>-17715.610000000008</v>
      </c>
      <c r="L77">
        <f t="shared" ca="1" si="8"/>
        <v>-17715.610000000008</v>
      </c>
      <c r="M77" s="3">
        <f t="shared" si="11"/>
        <v>-0.41666666666666696</v>
      </c>
    </row>
    <row r="78" spans="7:13">
      <c r="G78" s="1">
        <f>IF(G77&gt;=$B$9*12,"",G77+1)</f>
        <v>78</v>
      </c>
      <c r="H78" s="2">
        <f t="shared" ca="1" si="9"/>
        <v>44531</v>
      </c>
      <c r="I78" s="1">
        <f t="shared" ca="1" si="6"/>
        <v>-10629.366000000005</v>
      </c>
      <c r="J78" s="1">
        <f t="shared" ca="1" si="10"/>
        <v>-7086.2440000000015</v>
      </c>
      <c r="K78">
        <f t="shared" ca="1" si="7"/>
        <v>-17715.610000000008</v>
      </c>
      <c r="L78">
        <f t="shared" ca="1" si="8"/>
        <v>-17715.610000000008</v>
      </c>
      <c r="M78" s="3">
        <f t="shared" si="11"/>
        <v>-0.5</v>
      </c>
    </row>
    <row r="79" spans="7:13">
      <c r="G79" s="1">
        <f>IF(G78&gt;=$B$9*12,"",G78+1)</f>
        <v>79</v>
      </c>
      <c r="H79" s="2">
        <f t="shared" ca="1" si="9"/>
        <v>44561</v>
      </c>
      <c r="I79" s="1">
        <f t="shared" ref="I79:I142" ca="1" si="12">IF(H79=0,0,IF(G79&lt;&gt;"",IF(M78=0,I78*(1+$B$6),I78),$E$1))</f>
        <v>-10629.366000000005</v>
      </c>
      <c r="J79" s="1">
        <f t="shared" ca="1" si="10"/>
        <v>-7086.2440000000015</v>
      </c>
      <c r="K79">
        <f t="shared" ca="1" si="7"/>
        <v>-17715.610000000008</v>
      </c>
      <c r="L79">
        <f t="shared" ca="1" si="8"/>
        <v>-17715.610000000008</v>
      </c>
      <c r="M79" s="3">
        <f t="shared" si="11"/>
        <v>-0.58333333333333304</v>
      </c>
    </row>
    <row r="80" spans="7:13">
      <c r="G80" s="1">
        <f>IF(G79&gt;=$B$9*12,"",G79+1)</f>
        <v>80</v>
      </c>
      <c r="H80" s="2">
        <f t="shared" ca="1" si="9"/>
        <v>44591</v>
      </c>
      <c r="I80" s="1">
        <f t="shared" ca="1" si="12"/>
        <v>-10629.366000000005</v>
      </c>
      <c r="J80" s="1">
        <f t="shared" ca="1" si="10"/>
        <v>-7086.2440000000015</v>
      </c>
      <c r="K80">
        <f t="shared" ca="1" si="7"/>
        <v>-17715.610000000008</v>
      </c>
      <c r="L80">
        <f t="shared" ca="1" si="8"/>
        <v>-17715.610000000008</v>
      </c>
      <c r="M80" s="3">
        <f t="shared" si="11"/>
        <v>-0.66666666666666696</v>
      </c>
    </row>
    <row r="81" spans="7:13">
      <c r="G81" s="1">
        <f>IF(G80&gt;=$B$9*12,"",G80+1)</f>
        <v>81</v>
      </c>
      <c r="H81" s="2">
        <f t="shared" ca="1" si="9"/>
        <v>44621</v>
      </c>
      <c r="I81" s="1">
        <f t="shared" ca="1" si="12"/>
        <v>-10629.366000000005</v>
      </c>
      <c r="J81" s="1">
        <f t="shared" ca="1" si="10"/>
        <v>-7086.2440000000015</v>
      </c>
      <c r="K81">
        <f t="shared" ca="1" si="7"/>
        <v>-17715.610000000008</v>
      </c>
      <c r="L81">
        <f t="shared" ca="1" si="8"/>
        <v>-17715.610000000008</v>
      </c>
      <c r="M81" s="3">
        <f t="shared" si="11"/>
        <v>-0.75</v>
      </c>
    </row>
    <row r="82" spans="7:13">
      <c r="G82" s="1">
        <f>IF(G81&gt;=$B$9*12,"",G81+1)</f>
        <v>82</v>
      </c>
      <c r="H82" s="2">
        <f t="shared" ca="1" si="9"/>
        <v>44651</v>
      </c>
      <c r="I82" s="1">
        <f t="shared" ca="1" si="12"/>
        <v>-10629.366000000005</v>
      </c>
      <c r="J82" s="1">
        <f t="shared" ca="1" si="10"/>
        <v>-7086.2440000000015</v>
      </c>
      <c r="K82">
        <f t="shared" ca="1" si="7"/>
        <v>-17715.610000000008</v>
      </c>
      <c r="L82">
        <f t="shared" ca="1" si="8"/>
        <v>-17715.610000000008</v>
      </c>
      <c r="M82" s="3">
        <f t="shared" si="11"/>
        <v>-0.83333333333333304</v>
      </c>
    </row>
    <row r="83" spans="7:13">
      <c r="G83" s="1">
        <f>IF(G82&gt;=$B$9*12,"",G82+1)</f>
        <v>83</v>
      </c>
      <c r="H83" s="2">
        <f t="shared" ca="1" si="9"/>
        <v>44681</v>
      </c>
      <c r="I83" s="1">
        <f t="shared" ca="1" si="12"/>
        <v>-10629.366000000005</v>
      </c>
      <c r="J83" s="1">
        <f t="shared" ca="1" si="10"/>
        <v>-7086.2440000000015</v>
      </c>
      <c r="K83">
        <f t="shared" ca="1" si="7"/>
        <v>-17715.610000000008</v>
      </c>
      <c r="L83">
        <f t="shared" ca="1" si="8"/>
        <v>-17715.610000000008</v>
      </c>
      <c r="M83" s="3">
        <f t="shared" si="11"/>
        <v>-0.91666666666666696</v>
      </c>
    </row>
    <row r="84" spans="7:13">
      <c r="G84" s="1">
        <f>IF(G83&gt;=$B$9*12,"",G83+1)</f>
        <v>84</v>
      </c>
      <c r="H84" s="2">
        <f t="shared" ca="1" si="9"/>
        <v>44711</v>
      </c>
      <c r="I84" s="1">
        <f t="shared" ca="1" si="12"/>
        <v>-10629.366000000005</v>
      </c>
      <c r="J84" s="1">
        <f t="shared" ca="1" si="10"/>
        <v>-7086.2440000000015</v>
      </c>
      <c r="K84">
        <f t="shared" ca="1" si="7"/>
        <v>-17715.610000000008</v>
      </c>
      <c r="L84">
        <f t="shared" ca="1" si="8"/>
        <v>-17715.610000000008</v>
      </c>
      <c r="M84" s="3">
        <f t="shared" si="11"/>
        <v>0</v>
      </c>
    </row>
    <row r="85" spans="7:13">
      <c r="G85" s="1">
        <f>IF(G84&gt;=$B$9*12,"",G84+1)</f>
        <v>85</v>
      </c>
      <c r="H85" s="2">
        <f t="shared" ca="1" si="9"/>
        <v>44741</v>
      </c>
      <c r="I85" s="1">
        <f t="shared" ca="1" si="12"/>
        <v>-11692.302600000006</v>
      </c>
      <c r="J85" s="1">
        <f t="shared" ca="1" si="10"/>
        <v>-7794.8684000000021</v>
      </c>
      <c r="K85">
        <f t="shared" ca="1" si="7"/>
        <v>-19487.171000000009</v>
      </c>
      <c r="L85">
        <f t="shared" ca="1" si="8"/>
        <v>-19487.171000000009</v>
      </c>
      <c r="M85" s="3">
        <f t="shared" si="11"/>
        <v>-8.3333333333333037E-2</v>
      </c>
    </row>
    <row r="86" spans="7:13">
      <c r="G86" s="1">
        <f>IF(G85&gt;=$B$9*12,"",G85+1)</f>
        <v>86</v>
      </c>
      <c r="H86" s="2">
        <f t="shared" ca="1" si="9"/>
        <v>44771</v>
      </c>
      <c r="I86" s="1">
        <f t="shared" ca="1" si="12"/>
        <v>-11692.302600000006</v>
      </c>
      <c r="J86" s="1">
        <f t="shared" ca="1" si="10"/>
        <v>-7794.8684000000021</v>
      </c>
      <c r="K86">
        <f t="shared" ca="1" si="7"/>
        <v>-19487.171000000009</v>
      </c>
      <c r="L86">
        <f t="shared" ca="1" si="8"/>
        <v>-19487.171000000009</v>
      </c>
      <c r="M86" s="3">
        <f t="shared" si="11"/>
        <v>-0.16666666666666696</v>
      </c>
    </row>
    <row r="87" spans="7:13">
      <c r="G87" s="1">
        <f>IF(G86&gt;=$B$9*12,"",G86+1)</f>
        <v>87</v>
      </c>
      <c r="H87" s="2">
        <f t="shared" ca="1" si="9"/>
        <v>44801</v>
      </c>
      <c r="I87" s="1">
        <f t="shared" ca="1" si="12"/>
        <v>-11692.302600000006</v>
      </c>
      <c r="J87" s="1">
        <f t="shared" ca="1" si="10"/>
        <v>-7794.8684000000021</v>
      </c>
      <c r="K87">
        <f t="shared" ca="1" si="7"/>
        <v>-19487.171000000009</v>
      </c>
      <c r="L87">
        <f t="shared" ca="1" si="8"/>
        <v>-19487.171000000009</v>
      </c>
      <c r="M87" s="3">
        <f t="shared" si="11"/>
        <v>-0.25</v>
      </c>
    </row>
    <row r="88" spans="7:13">
      <c r="G88" s="1">
        <f>IF(G87&gt;=$B$9*12,"",G87+1)</f>
        <v>88</v>
      </c>
      <c r="H88" s="2">
        <f t="shared" ca="1" si="9"/>
        <v>44831</v>
      </c>
      <c r="I88" s="1">
        <f t="shared" ca="1" si="12"/>
        <v>-11692.302600000006</v>
      </c>
      <c r="J88" s="1">
        <f t="shared" ca="1" si="10"/>
        <v>-7794.8684000000021</v>
      </c>
      <c r="K88">
        <f t="shared" ca="1" si="7"/>
        <v>-19487.171000000009</v>
      </c>
      <c r="L88">
        <f t="shared" ca="1" si="8"/>
        <v>-19487.171000000009</v>
      </c>
      <c r="M88" s="3">
        <f t="shared" si="11"/>
        <v>-0.33333333333333304</v>
      </c>
    </row>
    <row r="89" spans="7:13">
      <c r="G89" s="1">
        <f>IF(G88&gt;=$B$9*12,"",G88+1)</f>
        <v>89</v>
      </c>
      <c r="H89" s="2">
        <f t="shared" ca="1" si="9"/>
        <v>44861</v>
      </c>
      <c r="I89" s="1">
        <f t="shared" ca="1" si="12"/>
        <v>-11692.302600000006</v>
      </c>
      <c r="J89" s="1">
        <f t="shared" ca="1" si="10"/>
        <v>-7794.8684000000021</v>
      </c>
      <c r="K89">
        <f t="shared" ca="1" si="7"/>
        <v>-19487.171000000009</v>
      </c>
      <c r="L89">
        <f t="shared" ca="1" si="8"/>
        <v>-19487.171000000009</v>
      </c>
      <c r="M89" s="3">
        <f t="shared" si="11"/>
        <v>-0.41666666666666696</v>
      </c>
    </row>
    <row r="90" spans="7:13">
      <c r="G90" s="1">
        <f>IF(G89&gt;=$B$9*12,"",G89+1)</f>
        <v>90</v>
      </c>
      <c r="H90" s="2">
        <f t="shared" ca="1" si="9"/>
        <v>44891</v>
      </c>
      <c r="I90" s="1">
        <f t="shared" ca="1" si="12"/>
        <v>-11692.302600000006</v>
      </c>
      <c r="J90" s="1">
        <f t="shared" ca="1" si="10"/>
        <v>-7794.8684000000021</v>
      </c>
      <c r="K90">
        <f t="shared" ca="1" si="7"/>
        <v>-19487.171000000009</v>
      </c>
      <c r="L90">
        <f t="shared" ca="1" si="8"/>
        <v>-19487.171000000009</v>
      </c>
      <c r="M90" s="3">
        <f t="shared" si="11"/>
        <v>-0.5</v>
      </c>
    </row>
    <row r="91" spans="7:13">
      <c r="G91" s="1">
        <f>IF(G90&gt;=$B$9*12,"",G90+1)</f>
        <v>91</v>
      </c>
      <c r="H91" s="2">
        <f t="shared" ca="1" si="9"/>
        <v>44921</v>
      </c>
      <c r="I91" s="1">
        <f t="shared" ca="1" si="12"/>
        <v>-11692.302600000006</v>
      </c>
      <c r="J91" s="1">
        <f t="shared" ca="1" si="10"/>
        <v>-7794.8684000000021</v>
      </c>
      <c r="K91">
        <f t="shared" ca="1" si="7"/>
        <v>-19487.171000000009</v>
      </c>
      <c r="L91">
        <f t="shared" ca="1" si="8"/>
        <v>-19487.171000000009</v>
      </c>
      <c r="M91" s="3">
        <f t="shared" si="11"/>
        <v>-0.58333333333333304</v>
      </c>
    </row>
    <row r="92" spans="7:13">
      <c r="G92" s="1">
        <f>IF(G91&gt;=$B$9*12,"",G91+1)</f>
        <v>92</v>
      </c>
      <c r="H92" s="2">
        <f t="shared" ca="1" si="9"/>
        <v>44951</v>
      </c>
      <c r="I92" s="1">
        <f t="shared" ca="1" si="12"/>
        <v>-11692.302600000006</v>
      </c>
      <c r="J92" s="1">
        <f t="shared" ca="1" si="10"/>
        <v>-7794.8684000000021</v>
      </c>
      <c r="K92">
        <f t="shared" ca="1" si="7"/>
        <v>-19487.171000000009</v>
      </c>
      <c r="L92">
        <f t="shared" ca="1" si="8"/>
        <v>-19487.171000000009</v>
      </c>
      <c r="M92" s="3">
        <f t="shared" si="11"/>
        <v>-0.66666666666666696</v>
      </c>
    </row>
    <row r="93" spans="7:13">
      <c r="G93" s="1">
        <f>IF(G92&gt;=$B$9*12,"",G92+1)</f>
        <v>93</v>
      </c>
      <c r="H93" s="2">
        <f t="shared" ca="1" si="9"/>
        <v>44981</v>
      </c>
      <c r="I93" s="1">
        <f t="shared" ca="1" si="12"/>
        <v>-11692.302600000006</v>
      </c>
      <c r="J93" s="1">
        <f t="shared" ca="1" si="10"/>
        <v>-7794.8684000000021</v>
      </c>
      <c r="K93">
        <f t="shared" ca="1" si="7"/>
        <v>-19487.171000000009</v>
      </c>
      <c r="L93">
        <f t="shared" ca="1" si="8"/>
        <v>-19487.171000000009</v>
      </c>
      <c r="M93" s="3">
        <f t="shared" si="11"/>
        <v>-0.75</v>
      </c>
    </row>
    <row r="94" spans="7:13">
      <c r="G94" s="1">
        <f>IF(G93&gt;=$B$9*12,"",G93+1)</f>
        <v>94</v>
      </c>
      <c r="H94" s="2">
        <f t="shared" ca="1" si="9"/>
        <v>45011</v>
      </c>
      <c r="I94" s="1">
        <f t="shared" ca="1" si="12"/>
        <v>-11692.302600000006</v>
      </c>
      <c r="J94" s="1">
        <f t="shared" ca="1" si="10"/>
        <v>-7794.8684000000021</v>
      </c>
      <c r="K94">
        <f t="shared" ca="1" si="7"/>
        <v>-19487.171000000009</v>
      </c>
      <c r="L94">
        <f t="shared" ca="1" si="8"/>
        <v>-19487.171000000009</v>
      </c>
      <c r="M94" s="3">
        <f t="shared" si="11"/>
        <v>-0.83333333333333304</v>
      </c>
    </row>
    <row r="95" spans="7:13">
      <c r="G95" s="1">
        <f>IF(G94&gt;=$B$9*12,"",G94+1)</f>
        <v>95</v>
      </c>
      <c r="H95" s="2">
        <f t="shared" ca="1" si="9"/>
        <v>45041</v>
      </c>
      <c r="I95" s="1">
        <f t="shared" ca="1" si="12"/>
        <v>-11692.302600000006</v>
      </c>
      <c r="J95" s="1">
        <f t="shared" ca="1" si="10"/>
        <v>-7794.8684000000021</v>
      </c>
      <c r="K95">
        <f t="shared" ca="1" si="7"/>
        <v>-19487.171000000009</v>
      </c>
      <c r="L95">
        <f t="shared" ca="1" si="8"/>
        <v>-19487.171000000009</v>
      </c>
      <c r="M95" s="3">
        <f t="shared" si="11"/>
        <v>-0.91666666666666696</v>
      </c>
    </row>
    <row r="96" spans="7:13">
      <c r="G96" s="1">
        <f>IF(G95&gt;=$B$9*12,"",G95+1)</f>
        <v>96</v>
      </c>
      <c r="H96" s="2">
        <f t="shared" ca="1" si="9"/>
        <v>45071</v>
      </c>
      <c r="I96" s="1">
        <f t="shared" ca="1" si="12"/>
        <v>-11692.302600000006</v>
      </c>
      <c r="J96" s="1">
        <f t="shared" ca="1" si="10"/>
        <v>-7794.8684000000021</v>
      </c>
      <c r="K96">
        <f t="shared" ca="1" si="7"/>
        <v>-19487.171000000009</v>
      </c>
      <c r="L96">
        <f t="shared" ca="1" si="8"/>
        <v>-19487.171000000009</v>
      </c>
      <c r="M96" s="3">
        <f t="shared" si="11"/>
        <v>0</v>
      </c>
    </row>
    <row r="97" spans="7:13">
      <c r="G97" s="1">
        <f>IF(G96&gt;=$B$9*12,"",G96+1)</f>
        <v>97</v>
      </c>
      <c r="H97" s="2">
        <f t="shared" ca="1" si="9"/>
        <v>45101</v>
      </c>
      <c r="I97" s="1">
        <f t="shared" ca="1" si="12"/>
        <v>-12861.532860000008</v>
      </c>
      <c r="J97" s="1">
        <f t="shared" ca="1" si="10"/>
        <v>-8574.3552400000026</v>
      </c>
      <c r="K97">
        <f t="shared" ca="1" si="7"/>
        <v>-21435.888100000011</v>
      </c>
      <c r="L97">
        <f t="shared" ca="1" si="8"/>
        <v>-21435.888100000011</v>
      </c>
      <c r="M97" s="3">
        <f t="shared" si="11"/>
        <v>-8.3333333333333925E-2</v>
      </c>
    </row>
    <row r="98" spans="7:13">
      <c r="G98" s="1">
        <f>IF(G97&gt;=$B$9*12,"",G97+1)</f>
        <v>98</v>
      </c>
      <c r="H98" s="2">
        <f t="shared" ca="1" si="9"/>
        <v>45131</v>
      </c>
      <c r="I98" s="1">
        <f t="shared" ca="1" si="12"/>
        <v>-12861.532860000008</v>
      </c>
      <c r="J98" s="1">
        <f t="shared" ca="1" si="10"/>
        <v>-8574.3552400000026</v>
      </c>
      <c r="K98">
        <f t="shared" ca="1" si="7"/>
        <v>-21435.888100000011</v>
      </c>
      <c r="L98">
        <f t="shared" ca="1" si="8"/>
        <v>-21435.888100000011</v>
      </c>
      <c r="M98" s="3">
        <f t="shared" si="11"/>
        <v>-0.16666666666666607</v>
      </c>
    </row>
    <row r="99" spans="7:13">
      <c r="G99" s="1">
        <f>IF(G98&gt;=$B$9*12,"",G98+1)</f>
        <v>99</v>
      </c>
      <c r="H99" s="2">
        <f t="shared" ca="1" si="9"/>
        <v>45161</v>
      </c>
      <c r="I99" s="1">
        <f t="shared" ca="1" si="12"/>
        <v>-12861.532860000008</v>
      </c>
      <c r="J99" s="1">
        <f t="shared" ca="1" si="10"/>
        <v>-8574.3552400000026</v>
      </c>
      <c r="K99">
        <f t="shared" ca="1" si="7"/>
        <v>-21435.888100000011</v>
      </c>
      <c r="L99">
        <f t="shared" ca="1" si="8"/>
        <v>-21435.888100000011</v>
      </c>
      <c r="M99" s="3">
        <f t="shared" si="11"/>
        <v>-0.25</v>
      </c>
    </row>
    <row r="100" spans="7:13">
      <c r="G100" s="1">
        <f>IF(G99&gt;=$B$9*12,"",G99+1)</f>
        <v>100</v>
      </c>
      <c r="H100" s="2">
        <f t="shared" ca="1" si="9"/>
        <v>45191</v>
      </c>
      <c r="I100" s="1">
        <f t="shared" ca="1" si="12"/>
        <v>-12861.532860000008</v>
      </c>
      <c r="J100" s="1">
        <f t="shared" ca="1" si="10"/>
        <v>-8574.3552400000026</v>
      </c>
      <c r="K100">
        <f t="shared" ca="1" si="7"/>
        <v>-21435.888100000011</v>
      </c>
      <c r="L100">
        <f t="shared" ca="1" si="8"/>
        <v>-21435.888100000011</v>
      </c>
      <c r="M100" s="3">
        <f t="shared" si="11"/>
        <v>-0.33333333333333393</v>
      </c>
    </row>
    <row r="101" spans="7:13">
      <c r="G101" s="1">
        <f>IF(G100&gt;=$B$9*12,"",G100+1)</f>
        <v>101</v>
      </c>
      <c r="H101" s="2">
        <f t="shared" ca="1" si="9"/>
        <v>45221</v>
      </c>
      <c r="I101" s="1">
        <f t="shared" ca="1" si="12"/>
        <v>-12861.532860000008</v>
      </c>
      <c r="J101" s="1">
        <f t="shared" ca="1" si="10"/>
        <v>-8574.3552400000026</v>
      </c>
      <c r="K101">
        <f t="shared" ca="1" si="7"/>
        <v>-21435.888100000011</v>
      </c>
      <c r="L101">
        <f t="shared" ca="1" si="8"/>
        <v>-21435.888100000011</v>
      </c>
      <c r="M101" s="3">
        <f t="shared" si="11"/>
        <v>-0.41666666666666607</v>
      </c>
    </row>
    <row r="102" spans="7:13">
      <c r="G102" s="1">
        <f>IF(G101&gt;=$B$9*12,"",G101+1)</f>
        <v>102</v>
      </c>
      <c r="H102" s="2">
        <f t="shared" ca="1" si="9"/>
        <v>45251</v>
      </c>
      <c r="I102" s="1">
        <f t="shared" ca="1" si="12"/>
        <v>-12861.532860000008</v>
      </c>
      <c r="J102" s="1">
        <f t="shared" ca="1" si="10"/>
        <v>-8574.3552400000026</v>
      </c>
      <c r="K102">
        <f t="shared" ca="1" si="7"/>
        <v>-21435.888100000011</v>
      </c>
      <c r="L102">
        <f t="shared" ca="1" si="8"/>
        <v>-21435.888100000011</v>
      </c>
      <c r="M102" s="3">
        <f t="shared" si="11"/>
        <v>-0.5</v>
      </c>
    </row>
    <row r="103" spans="7:13">
      <c r="G103" s="1">
        <f>IF(G102&gt;=$B$9*12,"",G102+1)</f>
        <v>103</v>
      </c>
      <c r="H103" s="2">
        <f t="shared" ca="1" si="9"/>
        <v>45281</v>
      </c>
      <c r="I103" s="1">
        <f t="shared" ca="1" si="12"/>
        <v>-12861.532860000008</v>
      </c>
      <c r="J103" s="1">
        <f t="shared" ca="1" si="10"/>
        <v>-8574.3552400000026</v>
      </c>
      <c r="K103">
        <f t="shared" ca="1" si="7"/>
        <v>-21435.888100000011</v>
      </c>
      <c r="L103">
        <f t="shared" ca="1" si="8"/>
        <v>-21435.888100000011</v>
      </c>
      <c r="M103" s="3">
        <f t="shared" si="11"/>
        <v>-0.58333333333333393</v>
      </c>
    </row>
    <row r="104" spans="7:13">
      <c r="G104" s="1">
        <f>IF(G103&gt;=$B$9*12,"",G103+1)</f>
        <v>104</v>
      </c>
      <c r="H104" s="2">
        <f t="shared" ca="1" si="9"/>
        <v>45311</v>
      </c>
      <c r="I104" s="1">
        <f t="shared" ca="1" si="12"/>
        <v>-12861.532860000008</v>
      </c>
      <c r="J104" s="1">
        <f t="shared" ca="1" si="10"/>
        <v>-8574.3552400000026</v>
      </c>
      <c r="K104">
        <f t="shared" ca="1" si="7"/>
        <v>-21435.888100000011</v>
      </c>
      <c r="L104">
        <f t="shared" ca="1" si="8"/>
        <v>-21435.888100000011</v>
      </c>
      <c r="M104" s="3">
        <f t="shared" si="11"/>
        <v>-0.66666666666666607</v>
      </c>
    </row>
    <row r="105" spans="7:13">
      <c r="G105" s="1">
        <f>IF(G104&gt;=$B$9*12,"",G104+1)</f>
        <v>105</v>
      </c>
      <c r="H105" s="2">
        <f t="shared" ca="1" si="9"/>
        <v>45341</v>
      </c>
      <c r="I105" s="1">
        <f t="shared" ca="1" si="12"/>
        <v>-12861.532860000008</v>
      </c>
      <c r="J105" s="1">
        <f t="shared" ca="1" si="10"/>
        <v>-8574.3552400000026</v>
      </c>
      <c r="K105">
        <f t="shared" ca="1" si="7"/>
        <v>-21435.888100000011</v>
      </c>
      <c r="L105">
        <f t="shared" ca="1" si="8"/>
        <v>-21435.888100000011</v>
      </c>
      <c r="M105" s="3">
        <f t="shared" si="11"/>
        <v>-0.75</v>
      </c>
    </row>
    <row r="106" spans="7:13">
      <c r="G106" s="1">
        <f>IF(G105&gt;=$B$9*12,"",G105+1)</f>
        <v>106</v>
      </c>
      <c r="H106" s="2">
        <f t="shared" ca="1" si="9"/>
        <v>45371</v>
      </c>
      <c r="I106" s="1">
        <f t="shared" ca="1" si="12"/>
        <v>-12861.532860000008</v>
      </c>
      <c r="J106" s="1">
        <f t="shared" ca="1" si="10"/>
        <v>-8574.3552400000026</v>
      </c>
      <c r="K106">
        <f t="shared" ca="1" si="7"/>
        <v>-21435.888100000011</v>
      </c>
      <c r="L106">
        <f t="shared" ca="1" si="8"/>
        <v>-21435.888100000011</v>
      </c>
      <c r="M106" s="3">
        <f t="shared" si="11"/>
        <v>-0.83333333333333393</v>
      </c>
    </row>
    <row r="107" spans="7:13">
      <c r="G107" s="1">
        <f>IF(G106&gt;=$B$9*12,"",G106+1)</f>
        <v>107</v>
      </c>
      <c r="H107" s="2">
        <f t="shared" ca="1" si="9"/>
        <v>45401</v>
      </c>
      <c r="I107" s="1">
        <f t="shared" ca="1" si="12"/>
        <v>-12861.532860000008</v>
      </c>
      <c r="J107" s="1">
        <f t="shared" ca="1" si="10"/>
        <v>-8574.3552400000026</v>
      </c>
      <c r="K107">
        <f t="shared" ca="1" si="7"/>
        <v>-21435.888100000011</v>
      </c>
      <c r="L107">
        <f t="shared" ca="1" si="8"/>
        <v>-21435.888100000011</v>
      </c>
      <c r="M107" s="3">
        <f t="shared" si="11"/>
        <v>-0.91666666666666607</v>
      </c>
    </row>
    <row r="108" spans="7:13">
      <c r="G108" s="1">
        <f>IF(G107&gt;=$B$9*12,"",G107+1)</f>
        <v>108</v>
      </c>
      <c r="H108" s="2">
        <f t="shared" ca="1" si="9"/>
        <v>45431</v>
      </c>
      <c r="I108" s="1">
        <f t="shared" ca="1" si="12"/>
        <v>-12861.532860000008</v>
      </c>
      <c r="J108" s="1">
        <f t="shared" ca="1" si="10"/>
        <v>-8574.3552400000026</v>
      </c>
      <c r="K108">
        <f t="shared" ca="1" si="7"/>
        <v>-21435.888100000011</v>
      </c>
      <c r="L108">
        <f t="shared" ca="1" si="8"/>
        <v>-21435.888100000011</v>
      </c>
      <c r="M108" s="3">
        <f t="shared" si="11"/>
        <v>0</v>
      </c>
    </row>
    <row r="109" spans="7:13">
      <c r="G109" s="1">
        <f>IF(G108&gt;=$B$9*12,"",G108+1)</f>
        <v>109</v>
      </c>
      <c r="H109" s="2">
        <f t="shared" ca="1" si="9"/>
        <v>45461</v>
      </c>
      <c r="I109" s="1">
        <f t="shared" ca="1" si="12"/>
        <v>-14147.686146000011</v>
      </c>
      <c r="J109" s="1">
        <f t="shared" ca="1" si="10"/>
        <v>-9431.790764000003</v>
      </c>
      <c r="K109">
        <f t="shared" ca="1" si="7"/>
        <v>-23579.476910000012</v>
      </c>
      <c r="L109">
        <f t="shared" ca="1" si="8"/>
        <v>-23579.476910000012</v>
      </c>
      <c r="M109" s="3">
        <f t="shared" si="11"/>
        <v>-8.3333333333333925E-2</v>
      </c>
    </row>
    <row r="110" spans="7:13">
      <c r="G110" s="1">
        <f>IF(G109&gt;=$B$9*12,"",G109+1)</f>
        <v>110</v>
      </c>
      <c r="H110" s="2">
        <f t="shared" ca="1" si="9"/>
        <v>45491</v>
      </c>
      <c r="I110" s="1">
        <f t="shared" ca="1" si="12"/>
        <v>-14147.686146000011</v>
      </c>
      <c r="J110" s="1">
        <f t="shared" ca="1" si="10"/>
        <v>-9431.790764000003</v>
      </c>
      <c r="K110">
        <f t="shared" ca="1" si="7"/>
        <v>-23579.476910000012</v>
      </c>
      <c r="L110">
        <f t="shared" ca="1" si="8"/>
        <v>-23579.476910000012</v>
      </c>
      <c r="M110" s="3">
        <f t="shared" si="11"/>
        <v>-0.16666666666666607</v>
      </c>
    </row>
    <row r="111" spans="7:13">
      <c r="G111" s="1">
        <f>IF(G110&gt;=$B$9*12,"",G110+1)</f>
        <v>111</v>
      </c>
      <c r="H111" s="2">
        <f t="shared" ca="1" si="9"/>
        <v>45521</v>
      </c>
      <c r="I111" s="1">
        <f t="shared" ca="1" si="12"/>
        <v>-14147.686146000011</v>
      </c>
      <c r="J111" s="1">
        <f t="shared" ca="1" si="10"/>
        <v>-9431.790764000003</v>
      </c>
      <c r="K111">
        <f t="shared" ca="1" si="7"/>
        <v>-23579.476910000012</v>
      </c>
      <c r="L111">
        <f t="shared" ca="1" si="8"/>
        <v>-23579.476910000012</v>
      </c>
      <c r="M111" s="3">
        <f t="shared" si="11"/>
        <v>-0.25</v>
      </c>
    </row>
    <row r="112" spans="7:13">
      <c r="G112" s="1">
        <f>IF(G111&gt;=$B$9*12,"",G111+1)</f>
        <v>112</v>
      </c>
      <c r="H112" s="2">
        <f t="shared" ca="1" si="9"/>
        <v>45551</v>
      </c>
      <c r="I112" s="1">
        <f t="shared" ca="1" si="12"/>
        <v>-14147.686146000011</v>
      </c>
      <c r="J112" s="1">
        <f t="shared" ca="1" si="10"/>
        <v>-9431.790764000003</v>
      </c>
      <c r="K112">
        <f t="shared" ca="1" si="7"/>
        <v>-23579.476910000012</v>
      </c>
      <c r="L112">
        <f t="shared" ca="1" si="8"/>
        <v>-23579.476910000012</v>
      </c>
      <c r="M112" s="3">
        <f t="shared" si="11"/>
        <v>-0.33333333333333393</v>
      </c>
    </row>
    <row r="113" spans="7:13">
      <c r="G113" s="1">
        <f>IF(G112&gt;=$B$9*12,"",G112+1)</f>
        <v>113</v>
      </c>
      <c r="H113" s="2">
        <f t="shared" ca="1" si="9"/>
        <v>45581</v>
      </c>
      <c r="I113" s="1">
        <f t="shared" ca="1" si="12"/>
        <v>-14147.686146000011</v>
      </c>
      <c r="J113" s="1">
        <f t="shared" ca="1" si="10"/>
        <v>-9431.790764000003</v>
      </c>
      <c r="K113">
        <f t="shared" ca="1" si="7"/>
        <v>-23579.476910000012</v>
      </c>
      <c r="L113">
        <f t="shared" ca="1" si="8"/>
        <v>-23579.476910000012</v>
      </c>
      <c r="M113" s="3">
        <f t="shared" si="11"/>
        <v>-0.41666666666666607</v>
      </c>
    </row>
    <row r="114" spans="7:13">
      <c r="G114" s="1">
        <f>IF(G113&gt;=$B$9*12,"",G113+1)</f>
        <v>114</v>
      </c>
      <c r="H114" s="2">
        <f t="shared" ca="1" si="9"/>
        <v>45611</v>
      </c>
      <c r="I114" s="1">
        <f t="shared" ca="1" si="12"/>
        <v>-14147.686146000011</v>
      </c>
      <c r="J114" s="1">
        <f t="shared" ca="1" si="10"/>
        <v>-9431.790764000003</v>
      </c>
      <c r="K114">
        <f t="shared" ca="1" si="7"/>
        <v>-23579.476910000012</v>
      </c>
      <c r="L114">
        <f t="shared" ca="1" si="8"/>
        <v>-23579.476910000012</v>
      </c>
      <c r="M114" s="3">
        <f t="shared" si="11"/>
        <v>-0.5</v>
      </c>
    </row>
    <row r="115" spans="7:13">
      <c r="G115" s="1">
        <f>IF(G114&gt;=$B$9*12,"",G114+1)</f>
        <v>115</v>
      </c>
      <c r="H115" s="2">
        <f t="shared" ca="1" si="9"/>
        <v>45641</v>
      </c>
      <c r="I115" s="1">
        <f t="shared" ca="1" si="12"/>
        <v>-14147.686146000011</v>
      </c>
      <c r="J115" s="1">
        <f t="shared" ca="1" si="10"/>
        <v>-9431.790764000003</v>
      </c>
      <c r="K115">
        <f t="shared" ca="1" si="7"/>
        <v>-23579.476910000012</v>
      </c>
      <c r="L115">
        <f t="shared" ca="1" si="8"/>
        <v>-23579.476910000012</v>
      </c>
      <c r="M115" s="3">
        <f t="shared" si="11"/>
        <v>-0.58333333333333393</v>
      </c>
    </row>
    <row r="116" spans="7:13">
      <c r="G116" s="1">
        <f>IF(G115&gt;=$B$9*12,"",G115+1)</f>
        <v>116</v>
      </c>
      <c r="H116" s="2">
        <f t="shared" ca="1" si="9"/>
        <v>45671</v>
      </c>
      <c r="I116" s="1">
        <f t="shared" ca="1" si="12"/>
        <v>-14147.686146000011</v>
      </c>
      <c r="J116" s="1">
        <f t="shared" ca="1" si="10"/>
        <v>-9431.790764000003</v>
      </c>
      <c r="K116">
        <f t="shared" ca="1" si="7"/>
        <v>-23579.476910000012</v>
      </c>
      <c r="L116">
        <f t="shared" ca="1" si="8"/>
        <v>-23579.476910000012</v>
      </c>
      <c r="M116" s="3">
        <f t="shared" si="11"/>
        <v>-0.66666666666666607</v>
      </c>
    </row>
    <row r="117" spans="7:13">
      <c r="G117" s="1">
        <f>IF(G116&gt;=$B$9*12,"",G116+1)</f>
        <v>117</v>
      </c>
      <c r="H117" s="2">
        <f t="shared" ca="1" si="9"/>
        <v>45701</v>
      </c>
      <c r="I117" s="1">
        <f t="shared" ca="1" si="12"/>
        <v>-14147.686146000011</v>
      </c>
      <c r="J117" s="1">
        <f t="shared" ca="1" si="10"/>
        <v>-9431.790764000003</v>
      </c>
      <c r="K117">
        <f t="shared" ca="1" si="7"/>
        <v>-23579.476910000012</v>
      </c>
      <c r="L117">
        <f t="shared" ca="1" si="8"/>
        <v>-23579.476910000012</v>
      </c>
      <c r="M117" s="3">
        <f t="shared" si="11"/>
        <v>-0.75</v>
      </c>
    </row>
    <row r="118" spans="7:13">
      <c r="G118" s="1">
        <f>IF(G117&gt;=$B$9*12,"",G117+1)</f>
        <v>118</v>
      </c>
      <c r="H118" s="2">
        <f t="shared" ca="1" si="9"/>
        <v>45731</v>
      </c>
      <c r="I118" s="1">
        <f t="shared" ca="1" si="12"/>
        <v>-14147.686146000011</v>
      </c>
      <c r="J118" s="1">
        <f t="shared" ca="1" si="10"/>
        <v>-9431.790764000003</v>
      </c>
      <c r="K118">
        <f t="shared" ca="1" si="7"/>
        <v>-23579.476910000012</v>
      </c>
      <c r="L118">
        <f t="shared" ca="1" si="8"/>
        <v>-23579.476910000012</v>
      </c>
      <c r="M118" s="3">
        <f t="shared" si="11"/>
        <v>-0.83333333333333393</v>
      </c>
    </row>
    <row r="119" spans="7:13">
      <c r="G119" s="1">
        <f>IF(G118&gt;=$B$9*12,"",G118+1)</f>
        <v>119</v>
      </c>
      <c r="H119" s="2">
        <f t="shared" ca="1" si="9"/>
        <v>45761</v>
      </c>
      <c r="I119" s="1">
        <f t="shared" ca="1" si="12"/>
        <v>-14147.686146000011</v>
      </c>
      <c r="J119" s="1">
        <f t="shared" ca="1" si="10"/>
        <v>-9431.790764000003</v>
      </c>
      <c r="K119">
        <f t="shared" ca="1" si="7"/>
        <v>-23579.476910000012</v>
      </c>
      <c r="L119">
        <f t="shared" ca="1" si="8"/>
        <v>-23579.476910000012</v>
      </c>
      <c r="M119" s="3">
        <f t="shared" si="11"/>
        <v>-0.91666666666666607</v>
      </c>
    </row>
    <row r="120" spans="7:13">
      <c r="G120" s="1">
        <f>IF(G119&gt;=$B$9*12,"",G119+1)</f>
        <v>120</v>
      </c>
      <c r="H120" s="2">
        <f t="shared" ca="1" si="9"/>
        <v>45791</v>
      </c>
      <c r="I120" s="1">
        <f t="shared" ca="1" si="12"/>
        <v>-14147.686146000011</v>
      </c>
      <c r="J120" s="1">
        <f t="shared" ca="1" si="10"/>
        <v>-9431.790764000003</v>
      </c>
      <c r="K120">
        <f t="shared" ca="1" si="7"/>
        <v>-23579.476910000012</v>
      </c>
      <c r="L120">
        <f t="shared" ca="1" si="8"/>
        <v>-23579.476910000012</v>
      </c>
      <c r="M120" s="3">
        <f t="shared" si="11"/>
        <v>0</v>
      </c>
    </row>
    <row r="121" spans="7:13">
      <c r="G121" s="1">
        <f>IF(G120&gt;=$B$9*12,"",G120+1)</f>
        <v>121</v>
      </c>
      <c r="H121" s="2">
        <f t="shared" ca="1" si="9"/>
        <v>45821</v>
      </c>
      <c r="I121" s="1">
        <f t="shared" ca="1" si="12"/>
        <v>-15562.454760600012</v>
      </c>
      <c r="J121" s="1">
        <f t="shared" ca="1" si="10"/>
        <v>-10374.969840400005</v>
      </c>
      <c r="K121">
        <f t="shared" ca="1" si="7"/>
        <v>-25937.424601000017</v>
      </c>
      <c r="L121">
        <f t="shared" ca="1" si="8"/>
        <v>-25937.424601000017</v>
      </c>
      <c r="M121" s="3">
        <f t="shared" si="11"/>
        <v>-8.3333333333333925E-2</v>
      </c>
    </row>
    <row r="122" spans="7:13">
      <c r="G122" s="1">
        <f>IF(G121&gt;=$B$9*12,"",G121+1)</f>
        <v>122</v>
      </c>
      <c r="H122" s="2">
        <f t="shared" ca="1" si="9"/>
        <v>45851</v>
      </c>
      <c r="I122" s="1">
        <f t="shared" ca="1" si="12"/>
        <v>-15562.454760600012</v>
      </c>
      <c r="J122" s="1">
        <f t="shared" ca="1" si="10"/>
        <v>-10374.969840400005</v>
      </c>
      <c r="K122">
        <f t="shared" ca="1" si="7"/>
        <v>-25937.424601000017</v>
      </c>
      <c r="L122">
        <f t="shared" ca="1" si="8"/>
        <v>-25937.424601000017</v>
      </c>
      <c r="M122" s="3">
        <f t="shared" si="11"/>
        <v>-0.16666666666666607</v>
      </c>
    </row>
    <row r="123" spans="7:13">
      <c r="G123" s="1">
        <f>IF(G122&gt;=$B$9*12,"",G122+1)</f>
        <v>123</v>
      </c>
      <c r="H123" s="2">
        <f t="shared" ca="1" si="9"/>
        <v>45881</v>
      </c>
      <c r="I123" s="1">
        <f t="shared" ca="1" si="12"/>
        <v>-15562.454760600012</v>
      </c>
      <c r="J123" s="1">
        <f t="shared" ca="1" si="10"/>
        <v>-10374.969840400005</v>
      </c>
      <c r="K123">
        <f t="shared" ca="1" si="7"/>
        <v>-25937.424601000017</v>
      </c>
      <c r="L123">
        <f t="shared" ca="1" si="8"/>
        <v>-25937.424601000017</v>
      </c>
      <c r="M123" s="3">
        <f t="shared" si="11"/>
        <v>-0.25</v>
      </c>
    </row>
    <row r="124" spans="7:13">
      <c r="G124" s="1">
        <f>IF(G123&gt;=$B$9*12,"",G123+1)</f>
        <v>124</v>
      </c>
      <c r="H124" s="2">
        <f t="shared" ca="1" si="9"/>
        <v>45911</v>
      </c>
      <c r="I124" s="1">
        <f t="shared" ca="1" si="12"/>
        <v>-15562.454760600012</v>
      </c>
      <c r="J124" s="1">
        <f t="shared" ca="1" si="10"/>
        <v>-10374.969840400005</v>
      </c>
      <c r="K124">
        <f t="shared" ca="1" si="7"/>
        <v>-25937.424601000017</v>
      </c>
      <c r="L124">
        <f t="shared" ca="1" si="8"/>
        <v>-25937.424601000017</v>
      </c>
      <c r="M124" s="3">
        <f t="shared" si="11"/>
        <v>-0.33333333333333393</v>
      </c>
    </row>
    <row r="125" spans="7:13">
      <c r="G125" s="1">
        <f>IF(G124&gt;=$B$9*12,"",G124+1)</f>
        <v>125</v>
      </c>
      <c r="H125" s="2">
        <f t="shared" ca="1" si="9"/>
        <v>45941</v>
      </c>
      <c r="I125" s="1">
        <f t="shared" ca="1" si="12"/>
        <v>-15562.454760600012</v>
      </c>
      <c r="J125" s="1">
        <f t="shared" ca="1" si="10"/>
        <v>-10374.969840400005</v>
      </c>
      <c r="K125">
        <f t="shared" ca="1" si="7"/>
        <v>-25937.424601000017</v>
      </c>
      <c r="L125">
        <f t="shared" ca="1" si="8"/>
        <v>-25937.424601000017</v>
      </c>
      <c r="M125" s="3">
        <f t="shared" si="11"/>
        <v>-0.41666666666666607</v>
      </c>
    </row>
    <row r="126" spans="7:13">
      <c r="G126" s="1">
        <f>IF(G125&gt;=$B$9*12,"",G125+1)</f>
        <v>126</v>
      </c>
      <c r="H126" s="2">
        <f t="shared" ca="1" si="9"/>
        <v>45971</v>
      </c>
      <c r="I126" s="1">
        <f t="shared" ca="1" si="12"/>
        <v>-15562.454760600012</v>
      </c>
      <c r="J126" s="1">
        <f t="shared" ca="1" si="10"/>
        <v>-10374.969840400005</v>
      </c>
      <c r="K126">
        <f t="shared" ca="1" si="7"/>
        <v>-25937.424601000017</v>
      </c>
      <c r="L126">
        <f t="shared" ca="1" si="8"/>
        <v>-25937.424601000017</v>
      </c>
      <c r="M126" s="3">
        <f t="shared" si="11"/>
        <v>-0.5</v>
      </c>
    </row>
    <row r="127" spans="7:13">
      <c r="G127" s="1">
        <f>IF(G126&gt;=$B$9*12,"",G126+1)</f>
        <v>127</v>
      </c>
      <c r="H127" s="2">
        <f t="shared" ca="1" si="9"/>
        <v>46001</v>
      </c>
      <c r="I127" s="1">
        <f t="shared" ca="1" si="12"/>
        <v>-15562.454760600012</v>
      </c>
      <c r="J127" s="1">
        <f t="shared" ca="1" si="10"/>
        <v>-10374.969840400005</v>
      </c>
      <c r="K127">
        <f t="shared" ca="1" si="7"/>
        <v>-25937.424601000017</v>
      </c>
      <c r="L127">
        <f t="shared" ca="1" si="8"/>
        <v>-25937.424601000017</v>
      </c>
      <c r="M127" s="3">
        <f t="shared" si="11"/>
        <v>-0.58333333333333393</v>
      </c>
    </row>
    <row r="128" spans="7:13">
      <c r="G128" s="1">
        <f>IF(G127&gt;=$B$9*12,"",G127+1)</f>
        <v>128</v>
      </c>
      <c r="H128" s="2">
        <f t="shared" ca="1" si="9"/>
        <v>46031</v>
      </c>
      <c r="I128" s="1">
        <f t="shared" ca="1" si="12"/>
        <v>-15562.454760600012</v>
      </c>
      <c r="J128" s="1">
        <f t="shared" ca="1" si="10"/>
        <v>-10374.969840400005</v>
      </c>
      <c r="K128">
        <f t="shared" ca="1" si="7"/>
        <v>-25937.424601000017</v>
      </c>
      <c r="L128">
        <f t="shared" ca="1" si="8"/>
        <v>-25937.424601000017</v>
      </c>
      <c r="M128" s="3">
        <f t="shared" si="11"/>
        <v>-0.66666666666666607</v>
      </c>
    </row>
    <row r="129" spans="7:13">
      <c r="G129" s="1">
        <f>IF(G128&gt;=$B$9*12,"",G128+1)</f>
        <v>129</v>
      </c>
      <c r="H129" s="2">
        <f t="shared" ca="1" si="9"/>
        <v>46061</v>
      </c>
      <c r="I129" s="1">
        <f t="shared" ca="1" si="12"/>
        <v>-15562.454760600012</v>
      </c>
      <c r="J129" s="1">
        <f t="shared" ca="1" si="10"/>
        <v>-10374.969840400005</v>
      </c>
      <c r="K129">
        <f t="shared" ca="1" si="7"/>
        <v>-25937.424601000017</v>
      </c>
      <c r="L129">
        <f t="shared" ca="1" si="8"/>
        <v>-25937.424601000017</v>
      </c>
      <c r="M129" s="3">
        <f t="shared" si="11"/>
        <v>-0.75</v>
      </c>
    </row>
    <row r="130" spans="7:13">
      <c r="G130" s="1">
        <f>IF(G129&gt;=$B$9*12,"",G129+1)</f>
        <v>130</v>
      </c>
      <c r="H130" s="2">
        <f t="shared" ca="1" si="9"/>
        <v>46091</v>
      </c>
      <c r="I130" s="1">
        <f t="shared" ca="1" si="12"/>
        <v>-15562.454760600012</v>
      </c>
      <c r="J130" s="1">
        <f t="shared" ca="1" si="10"/>
        <v>-10374.969840400005</v>
      </c>
      <c r="K130">
        <f t="shared" ref="K130:K193" ca="1" si="13">IF(H130=0,0,IF(G130&lt;&gt;"",I130+J130,$E$1+$E$2))</f>
        <v>-25937.424601000017</v>
      </c>
      <c r="L130">
        <f t="shared" ref="L130:L193" ca="1" si="14">IF(H130=0,0,IF(G130&lt;&gt;"",I130+J130,$E$4))</f>
        <v>-25937.424601000017</v>
      </c>
      <c r="M130" s="3">
        <f t="shared" si="11"/>
        <v>-0.83333333333333393</v>
      </c>
    </row>
    <row r="131" spans="7:13">
      <c r="G131" s="1">
        <f>IF(G130&gt;=$B$9*12,"",G130+1)</f>
        <v>131</v>
      </c>
      <c r="H131" s="2">
        <f t="shared" ref="H131:H194" ca="1" si="15">IF(G130&lt;&gt;"",H130+30,0)</f>
        <v>46121</v>
      </c>
      <c r="I131" s="1">
        <f t="shared" ca="1" si="12"/>
        <v>-15562.454760600012</v>
      </c>
      <c r="J131" s="1">
        <f t="shared" ref="J131:J194" ca="1" si="16">IF(H131=0,0,IF(G131&lt;&gt;"",IF(M130=0,J130*(1+$B$6),J130),$E$2))</f>
        <v>-10374.969840400005</v>
      </c>
      <c r="K131">
        <f t="shared" ca="1" si="13"/>
        <v>-25937.424601000017</v>
      </c>
      <c r="L131">
        <f t="shared" ca="1" si="14"/>
        <v>-25937.424601000017</v>
      </c>
      <c r="M131" s="3">
        <f t="shared" ref="M131:M194" si="17">IF(G130&gt;=$B$9*12,"",INT(G131/12)-(G131/12))</f>
        <v>-0.91666666666666607</v>
      </c>
    </row>
    <row r="132" spans="7:13">
      <c r="G132" s="1">
        <f>IF(G131&gt;=$B$9*12,"",G131+1)</f>
        <v>132</v>
      </c>
      <c r="H132" s="2">
        <f t="shared" ca="1" si="15"/>
        <v>46151</v>
      </c>
      <c r="I132" s="1">
        <f t="shared" ca="1" si="12"/>
        <v>-15562.454760600012</v>
      </c>
      <c r="J132" s="1">
        <f t="shared" ca="1" si="16"/>
        <v>-10374.969840400005</v>
      </c>
      <c r="K132">
        <f t="shared" ca="1" si="13"/>
        <v>-25937.424601000017</v>
      </c>
      <c r="L132">
        <f t="shared" ca="1" si="14"/>
        <v>-25937.424601000017</v>
      </c>
      <c r="M132" s="3">
        <f t="shared" si="17"/>
        <v>0</v>
      </c>
    </row>
    <row r="133" spans="7:13">
      <c r="G133" s="1">
        <f>IF(G132&gt;=$B$9*12,"",G132+1)</f>
        <v>133</v>
      </c>
      <c r="H133" s="2">
        <f t="shared" ca="1" si="15"/>
        <v>46181</v>
      </c>
      <c r="I133" s="1">
        <f t="shared" ca="1" si="12"/>
        <v>-17118.700236660014</v>
      </c>
      <c r="J133" s="1">
        <f t="shared" ca="1" si="16"/>
        <v>-11412.466824440005</v>
      </c>
      <c r="K133">
        <f t="shared" ca="1" si="13"/>
        <v>-28531.167061100019</v>
      </c>
      <c r="L133">
        <f t="shared" ca="1" si="14"/>
        <v>-28531.167061100019</v>
      </c>
      <c r="M133" s="3">
        <f t="shared" si="17"/>
        <v>-8.3333333333333925E-2</v>
      </c>
    </row>
    <row r="134" spans="7:13">
      <c r="G134" s="1">
        <f>IF(G133&gt;=$B$9*12,"",G133+1)</f>
        <v>134</v>
      </c>
      <c r="H134" s="2">
        <f t="shared" ca="1" si="15"/>
        <v>46211</v>
      </c>
      <c r="I134" s="1">
        <f t="shared" ca="1" si="12"/>
        <v>-17118.700236660014</v>
      </c>
      <c r="J134" s="1">
        <f t="shared" ca="1" si="16"/>
        <v>-11412.466824440005</v>
      </c>
      <c r="K134">
        <f t="shared" ca="1" si="13"/>
        <v>-28531.167061100019</v>
      </c>
      <c r="L134">
        <f t="shared" ca="1" si="14"/>
        <v>-28531.167061100019</v>
      </c>
      <c r="M134" s="3">
        <f t="shared" si="17"/>
        <v>-0.16666666666666607</v>
      </c>
    </row>
    <row r="135" spans="7:13">
      <c r="G135" s="1">
        <f>IF(G134&gt;=$B$9*12,"",G134+1)</f>
        <v>135</v>
      </c>
      <c r="H135" s="2">
        <f t="shared" ca="1" si="15"/>
        <v>46241</v>
      </c>
      <c r="I135" s="1">
        <f t="shared" ca="1" si="12"/>
        <v>-17118.700236660014</v>
      </c>
      <c r="J135" s="1">
        <f t="shared" ca="1" si="16"/>
        <v>-11412.466824440005</v>
      </c>
      <c r="K135">
        <f t="shared" ca="1" si="13"/>
        <v>-28531.167061100019</v>
      </c>
      <c r="L135">
        <f t="shared" ca="1" si="14"/>
        <v>-28531.167061100019</v>
      </c>
      <c r="M135" s="3">
        <f t="shared" si="17"/>
        <v>-0.25</v>
      </c>
    </row>
    <row r="136" spans="7:13">
      <c r="G136" s="1">
        <f>IF(G135&gt;=$B$9*12,"",G135+1)</f>
        <v>136</v>
      </c>
      <c r="H136" s="2">
        <f t="shared" ca="1" si="15"/>
        <v>46271</v>
      </c>
      <c r="I136" s="1">
        <f t="shared" ca="1" si="12"/>
        <v>-17118.700236660014</v>
      </c>
      <c r="J136" s="1">
        <f t="shared" ca="1" si="16"/>
        <v>-11412.466824440005</v>
      </c>
      <c r="K136">
        <f t="shared" ca="1" si="13"/>
        <v>-28531.167061100019</v>
      </c>
      <c r="L136">
        <f t="shared" ca="1" si="14"/>
        <v>-28531.167061100019</v>
      </c>
      <c r="M136" s="3">
        <f t="shared" si="17"/>
        <v>-0.33333333333333393</v>
      </c>
    </row>
    <row r="137" spans="7:13">
      <c r="G137" s="1">
        <f>IF(G136&gt;=$B$9*12,"",G136+1)</f>
        <v>137</v>
      </c>
      <c r="H137" s="2">
        <f t="shared" ca="1" si="15"/>
        <v>46301</v>
      </c>
      <c r="I137" s="1">
        <f t="shared" ca="1" si="12"/>
        <v>-17118.700236660014</v>
      </c>
      <c r="J137" s="1">
        <f t="shared" ca="1" si="16"/>
        <v>-11412.466824440005</v>
      </c>
      <c r="K137">
        <f t="shared" ca="1" si="13"/>
        <v>-28531.167061100019</v>
      </c>
      <c r="L137">
        <f t="shared" ca="1" si="14"/>
        <v>-28531.167061100019</v>
      </c>
      <c r="M137" s="3">
        <f t="shared" si="17"/>
        <v>-0.41666666666666607</v>
      </c>
    </row>
    <row r="138" spans="7:13">
      <c r="G138" s="1">
        <f>IF(G137&gt;=$B$9*12,"",G137+1)</f>
        <v>138</v>
      </c>
      <c r="H138" s="2">
        <f t="shared" ca="1" si="15"/>
        <v>46331</v>
      </c>
      <c r="I138" s="1">
        <f t="shared" ca="1" si="12"/>
        <v>-17118.700236660014</v>
      </c>
      <c r="J138" s="1">
        <f t="shared" ca="1" si="16"/>
        <v>-11412.466824440005</v>
      </c>
      <c r="K138">
        <f t="shared" ca="1" si="13"/>
        <v>-28531.167061100019</v>
      </c>
      <c r="L138">
        <f t="shared" ca="1" si="14"/>
        <v>-28531.167061100019</v>
      </c>
      <c r="M138" s="3">
        <f t="shared" si="17"/>
        <v>-0.5</v>
      </c>
    </row>
    <row r="139" spans="7:13">
      <c r="G139" s="1">
        <f>IF(G138&gt;=$B$9*12,"",G138+1)</f>
        <v>139</v>
      </c>
      <c r="H139" s="2">
        <f t="shared" ca="1" si="15"/>
        <v>46361</v>
      </c>
      <c r="I139" s="1">
        <f t="shared" ca="1" si="12"/>
        <v>-17118.700236660014</v>
      </c>
      <c r="J139" s="1">
        <f t="shared" ca="1" si="16"/>
        <v>-11412.466824440005</v>
      </c>
      <c r="K139">
        <f t="shared" ca="1" si="13"/>
        <v>-28531.167061100019</v>
      </c>
      <c r="L139">
        <f t="shared" ca="1" si="14"/>
        <v>-28531.167061100019</v>
      </c>
      <c r="M139" s="3">
        <f t="shared" si="17"/>
        <v>-0.58333333333333393</v>
      </c>
    </row>
    <row r="140" spans="7:13">
      <c r="G140" s="1">
        <f>IF(G139&gt;=$B$9*12,"",G139+1)</f>
        <v>140</v>
      </c>
      <c r="H140" s="2">
        <f t="shared" ca="1" si="15"/>
        <v>46391</v>
      </c>
      <c r="I140" s="1">
        <f t="shared" ca="1" si="12"/>
        <v>-17118.700236660014</v>
      </c>
      <c r="J140" s="1">
        <f t="shared" ca="1" si="16"/>
        <v>-11412.466824440005</v>
      </c>
      <c r="K140">
        <f t="shared" ca="1" si="13"/>
        <v>-28531.167061100019</v>
      </c>
      <c r="L140">
        <f t="shared" ca="1" si="14"/>
        <v>-28531.167061100019</v>
      </c>
      <c r="M140" s="3">
        <f t="shared" si="17"/>
        <v>-0.66666666666666607</v>
      </c>
    </row>
    <row r="141" spans="7:13">
      <c r="G141" s="1">
        <f>IF(G140&gt;=$B$9*12,"",G140+1)</f>
        <v>141</v>
      </c>
      <c r="H141" s="2">
        <f t="shared" ca="1" si="15"/>
        <v>46421</v>
      </c>
      <c r="I141" s="1">
        <f t="shared" ca="1" si="12"/>
        <v>-17118.700236660014</v>
      </c>
      <c r="J141" s="1">
        <f t="shared" ca="1" si="16"/>
        <v>-11412.466824440005</v>
      </c>
      <c r="K141">
        <f t="shared" ca="1" si="13"/>
        <v>-28531.167061100019</v>
      </c>
      <c r="L141">
        <f t="shared" ca="1" si="14"/>
        <v>-28531.167061100019</v>
      </c>
      <c r="M141" s="3">
        <f t="shared" si="17"/>
        <v>-0.75</v>
      </c>
    </row>
    <row r="142" spans="7:13">
      <c r="G142" s="1">
        <f>IF(G141&gt;=$B$9*12,"",G141+1)</f>
        <v>142</v>
      </c>
      <c r="H142" s="2">
        <f t="shared" ca="1" si="15"/>
        <v>46451</v>
      </c>
      <c r="I142" s="1">
        <f t="shared" ca="1" si="12"/>
        <v>-17118.700236660014</v>
      </c>
      <c r="J142" s="1">
        <f t="shared" ca="1" si="16"/>
        <v>-11412.466824440005</v>
      </c>
      <c r="K142">
        <f t="shared" ca="1" si="13"/>
        <v>-28531.167061100019</v>
      </c>
      <c r="L142">
        <f t="shared" ca="1" si="14"/>
        <v>-28531.167061100019</v>
      </c>
      <c r="M142" s="3">
        <f t="shared" si="17"/>
        <v>-0.83333333333333393</v>
      </c>
    </row>
    <row r="143" spans="7:13">
      <c r="G143" s="1">
        <f>IF(G142&gt;=$B$9*12,"",G142+1)</f>
        <v>143</v>
      </c>
      <c r="H143" s="2">
        <f t="shared" ca="1" si="15"/>
        <v>46481</v>
      </c>
      <c r="I143" s="1">
        <f t="shared" ref="I143:I206" ca="1" si="18">IF(H143=0,0,IF(G143&lt;&gt;"",IF(M142=0,I142*(1+$B$6),I142),$E$1))</f>
        <v>-17118.700236660014</v>
      </c>
      <c r="J143" s="1">
        <f t="shared" ca="1" si="16"/>
        <v>-11412.466824440005</v>
      </c>
      <c r="K143">
        <f t="shared" ca="1" si="13"/>
        <v>-28531.167061100019</v>
      </c>
      <c r="L143">
        <f t="shared" ca="1" si="14"/>
        <v>-28531.167061100019</v>
      </c>
      <c r="M143" s="3">
        <f t="shared" si="17"/>
        <v>-0.91666666666666607</v>
      </c>
    </row>
    <row r="144" spans="7:13">
      <c r="G144" s="1">
        <f>IF(G143&gt;=$B$9*12,"",G143+1)</f>
        <v>144</v>
      </c>
      <c r="H144" s="2">
        <f t="shared" ca="1" si="15"/>
        <v>46511</v>
      </c>
      <c r="I144" s="1">
        <f t="shared" ca="1" si="18"/>
        <v>-17118.700236660014</v>
      </c>
      <c r="J144" s="1">
        <f t="shared" ca="1" si="16"/>
        <v>-11412.466824440005</v>
      </c>
      <c r="K144">
        <f t="shared" ca="1" si="13"/>
        <v>-28531.167061100019</v>
      </c>
      <c r="L144">
        <f t="shared" ca="1" si="14"/>
        <v>-28531.167061100019</v>
      </c>
      <c r="M144" s="3">
        <f t="shared" si="17"/>
        <v>0</v>
      </c>
    </row>
    <row r="145" spans="7:13">
      <c r="G145" s="1" t="str">
        <f>IF(G144&gt;=$B$9*12,"",G144+1)</f>
        <v/>
      </c>
      <c r="H145" s="2">
        <f t="shared" ca="1" si="15"/>
        <v>46541</v>
      </c>
      <c r="I145" s="1">
        <f t="shared" ca="1" si="18"/>
        <v>2871486.4085482322</v>
      </c>
      <c r="J145" s="1">
        <f t="shared" ca="1" si="16"/>
        <v>1459313.9609345447</v>
      </c>
      <c r="K145">
        <f t="shared" ca="1" si="13"/>
        <v>4330800.3694827771</v>
      </c>
      <c r="L145">
        <f t="shared" ca="1" si="14"/>
        <v>1028135.556021973</v>
      </c>
      <c r="M145" s="3" t="str">
        <f t="shared" si="17"/>
        <v/>
      </c>
    </row>
    <row r="146" spans="7:13">
      <c r="G146" s="1" t="str">
        <f>IF(G145&gt;=$B$9*12,"",G145+1)</f>
        <v/>
      </c>
      <c r="H146" s="2">
        <f t="shared" si="15"/>
        <v>0</v>
      </c>
      <c r="I146" s="1">
        <f t="shared" si="18"/>
        <v>0</v>
      </c>
      <c r="J146" s="1">
        <f t="shared" si="16"/>
        <v>0</v>
      </c>
      <c r="K146">
        <f t="shared" si="13"/>
        <v>0</v>
      </c>
      <c r="L146">
        <f t="shared" si="14"/>
        <v>0</v>
      </c>
      <c r="M146" s="3" t="str">
        <f t="shared" si="17"/>
        <v/>
      </c>
    </row>
    <row r="147" spans="7:13">
      <c r="G147" s="1" t="str">
        <f>IF(G146&gt;=$B$9*12,"",G146+1)</f>
        <v/>
      </c>
      <c r="H147" s="2">
        <f t="shared" si="15"/>
        <v>0</v>
      </c>
      <c r="I147" s="1">
        <f t="shared" si="18"/>
        <v>0</v>
      </c>
      <c r="J147" s="1">
        <f t="shared" si="16"/>
        <v>0</v>
      </c>
      <c r="K147">
        <f t="shared" si="13"/>
        <v>0</v>
      </c>
      <c r="L147">
        <f t="shared" si="14"/>
        <v>0</v>
      </c>
      <c r="M147" s="3" t="str">
        <f t="shared" si="17"/>
        <v/>
      </c>
    </row>
    <row r="148" spans="7:13">
      <c r="G148" s="1" t="str">
        <f>IF(G147&gt;=$B$9*12,"",G147+1)</f>
        <v/>
      </c>
      <c r="H148" s="2">
        <f t="shared" si="15"/>
        <v>0</v>
      </c>
      <c r="I148" s="1">
        <f t="shared" si="18"/>
        <v>0</v>
      </c>
      <c r="J148" s="1">
        <f t="shared" si="16"/>
        <v>0</v>
      </c>
      <c r="K148">
        <f t="shared" si="13"/>
        <v>0</v>
      </c>
      <c r="L148">
        <f t="shared" si="14"/>
        <v>0</v>
      </c>
      <c r="M148" s="3" t="str">
        <f t="shared" si="17"/>
        <v/>
      </c>
    </row>
    <row r="149" spans="7:13">
      <c r="G149" s="1" t="str">
        <f>IF(G148&gt;=$B$9*12,"",G148+1)</f>
        <v/>
      </c>
      <c r="H149" s="2">
        <f t="shared" si="15"/>
        <v>0</v>
      </c>
      <c r="I149" s="1">
        <f t="shared" si="18"/>
        <v>0</v>
      </c>
      <c r="J149" s="1">
        <f t="shared" si="16"/>
        <v>0</v>
      </c>
      <c r="K149">
        <f t="shared" si="13"/>
        <v>0</v>
      </c>
      <c r="L149">
        <f t="shared" si="14"/>
        <v>0</v>
      </c>
      <c r="M149" s="3" t="str">
        <f t="shared" si="17"/>
        <v/>
      </c>
    </row>
    <row r="150" spans="7:13">
      <c r="G150" s="1" t="str">
        <f>IF(G149&gt;=$B$9*12,"",G149+1)</f>
        <v/>
      </c>
      <c r="H150" s="2">
        <f t="shared" si="15"/>
        <v>0</v>
      </c>
      <c r="I150" s="1">
        <f t="shared" si="18"/>
        <v>0</v>
      </c>
      <c r="J150" s="1">
        <f t="shared" si="16"/>
        <v>0</v>
      </c>
      <c r="K150">
        <f t="shared" si="13"/>
        <v>0</v>
      </c>
      <c r="L150">
        <f t="shared" si="14"/>
        <v>0</v>
      </c>
      <c r="M150" s="3" t="str">
        <f t="shared" si="17"/>
        <v/>
      </c>
    </row>
    <row r="151" spans="7:13">
      <c r="G151" s="1" t="str">
        <f>IF(G150&gt;=$B$9*12,"",G150+1)</f>
        <v/>
      </c>
      <c r="H151" s="2">
        <f t="shared" si="15"/>
        <v>0</v>
      </c>
      <c r="I151" s="1">
        <f t="shared" si="18"/>
        <v>0</v>
      </c>
      <c r="J151" s="1">
        <f t="shared" si="16"/>
        <v>0</v>
      </c>
      <c r="K151">
        <f t="shared" si="13"/>
        <v>0</v>
      </c>
      <c r="L151">
        <f t="shared" si="14"/>
        <v>0</v>
      </c>
      <c r="M151" s="3" t="str">
        <f t="shared" si="17"/>
        <v/>
      </c>
    </row>
    <row r="152" spans="7:13">
      <c r="G152" s="1" t="str">
        <f>IF(G151&gt;=$B$9*12,"",G151+1)</f>
        <v/>
      </c>
      <c r="H152" s="2">
        <f t="shared" si="15"/>
        <v>0</v>
      </c>
      <c r="I152" s="1">
        <f t="shared" si="18"/>
        <v>0</v>
      </c>
      <c r="J152" s="1">
        <f t="shared" si="16"/>
        <v>0</v>
      </c>
      <c r="K152">
        <f t="shared" si="13"/>
        <v>0</v>
      </c>
      <c r="L152">
        <f t="shared" si="14"/>
        <v>0</v>
      </c>
      <c r="M152" s="3" t="str">
        <f t="shared" si="17"/>
        <v/>
      </c>
    </row>
    <row r="153" spans="7:13">
      <c r="G153" s="1" t="str">
        <f>IF(G152&gt;=$B$9*12,"",G152+1)</f>
        <v/>
      </c>
      <c r="H153" s="2">
        <f t="shared" si="15"/>
        <v>0</v>
      </c>
      <c r="I153" s="1">
        <f t="shared" si="18"/>
        <v>0</v>
      </c>
      <c r="J153" s="1">
        <f t="shared" si="16"/>
        <v>0</v>
      </c>
      <c r="K153">
        <f t="shared" si="13"/>
        <v>0</v>
      </c>
      <c r="L153">
        <f t="shared" si="14"/>
        <v>0</v>
      </c>
      <c r="M153" s="3" t="str">
        <f t="shared" si="17"/>
        <v/>
      </c>
    </row>
    <row r="154" spans="7:13">
      <c r="G154" s="1" t="str">
        <f>IF(G153&gt;=$B$9*12,"",G153+1)</f>
        <v/>
      </c>
      <c r="H154" s="2">
        <f t="shared" si="15"/>
        <v>0</v>
      </c>
      <c r="I154" s="1">
        <f t="shared" si="18"/>
        <v>0</v>
      </c>
      <c r="J154" s="1">
        <f t="shared" si="16"/>
        <v>0</v>
      </c>
      <c r="K154">
        <f t="shared" si="13"/>
        <v>0</v>
      </c>
      <c r="L154">
        <f t="shared" si="14"/>
        <v>0</v>
      </c>
      <c r="M154" s="3" t="str">
        <f t="shared" si="17"/>
        <v/>
      </c>
    </row>
    <row r="155" spans="7:13">
      <c r="G155" s="1" t="str">
        <f>IF(G154&gt;=$B$9*12,"",G154+1)</f>
        <v/>
      </c>
      <c r="H155" s="2">
        <f t="shared" si="15"/>
        <v>0</v>
      </c>
      <c r="I155" s="1">
        <f t="shared" si="18"/>
        <v>0</v>
      </c>
      <c r="J155" s="1">
        <f t="shared" si="16"/>
        <v>0</v>
      </c>
      <c r="K155">
        <f t="shared" si="13"/>
        <v>0</v>
      </c>
      <c r="L155">
        <f t="shared" si="14"/>
        <v>0</v>
      </c>
      <c r="M155" s="3" t="str">
        <f t="shared" si="17"/>
        <v/>
      </c>
    </row>
    <row r="156" spans="7:13">
      <c r="G156" s="1" t="str">
        <f>IF(G155&gt;=$B$9*12,"",G155+1)</f>
        <v/>
      </c>
      <c r="H156" s="2">
        <f t="shared" si="15"/>
        <v>0</v>
      </c>
      <c r="I156" s="1">
        <f t="shared" si="18"/>
        <v>0</v>
      </c>
      <c r="J156" s="1">
        <f t="shared" si="16"/>
        <v>0</v>
      </c>
      <c r="K156">
        <f t="shared" si="13"/>
        <v>0</v>
      </c>
      <c r="L156">
        <f t="shared" si="14"/>
        <v>0</v>
      </c>
      <c r="M156" s="3" t="str">
        <f t="shared" si="17"/>
        <v/>
      </c>
    </row>
    <row r="157" spans="7:13">
      <c r="G157" s="1" t="str">
        <f>IF(G156&gt;=$B$9*12,"",G156+1)</f>
        <v/>
      </c>
      <c r="H157" s="2">
        <f t="shared" si="15"/>
        <v>0</v>
      </c>
      <c r="I157" s="1">
        <f t="shared" si="18"/>
        <v>0</v>
      </c>
      <c r="J157" s="1">
        <f t="shared" si="16"/>
        <v>0</v>
      </c>
      <c r="K157">
        <f t="shared" si="13"/>
        <v>0</v>
      </c>
      <c r="L157">
        <f t="shared" si="14"/>
        <v>0</v>
      </c>
      <c r="M157" s="3" t="str">
        <f t="shared" si="17"/>
        <v/>
      </c>
    </row>
    <row r="158" spans="7:13">
      <c r="G158" s="1" t="str">
        <f>IF(G157&gt;=$B$9*12,"",G157+1)</f>
        <v/>
      </c>
      <c r="H158" s="2">
        <f t="shared" si="15"/>
        <v>0</v>
      </c>
      <c r="I158" s="1">
        <f t="shared" si="18"/>
        <v>0</v>
      </c>
      <c r="J158" s="1">
        <f t="shared" si="16"/>
        <v>0</v>
      </c>
      <c r="K158">
        <f t="shared" si="13"/>
        <v>0</v>
      </c>
      <c r="L158">
        <f t="shared" si="14"/>
        <v>0</v>
      </c>
      <c r="M158" s="3" t="str">
        <f t="shared" si="17"/>
        <v/>
      </c>
    </row>
    <row r="159" spans="7:13">
      <c r="G159" s="1" t="str">
        <f>IF(G158&gt;=$B$9*12,"",G158+1)</f>
        <v/>
      </c>
      <c r="H159" s="2">
        <f t="shared" si="15"/>
        <v>0</v>
      </c>
      <c r="I159" s="1">
        <f t="shared" si="18"/>
        <v>0</v>
      </c>
      <c r="J159" s="1">
        <f t="shared" si="16"/>
        <v>0</v>
      </c>
      <c r="K159">
        <f t="shared" si="13"/>
        <v>0</v>
      </c>
      <c r="L159">
        <f t="shared" si="14"/>
        <v>0</v>
      </c>
      <c r="M159" s="3" t="str">
        <f t="shared" si="17"/>
        <v/>
      </c>
    </row>
    <row r="160" spans="7:13">
      <c r="G160" s="1" t="str">
        <f>IF(G159&gt;=$B$9*12,"",G159+1)</f>
        <v/>
      </c>
      <c r="H160" s="2">
        <f t="shared" si="15"/>
        <v>0</v>
      </c>
      <c r="I160" s="1">
        <f t="shared" si="18"/>
        <v>0</v>
      </c>
      <c r="J160" s="1">
        <f t="shared" si="16"/>
        <v>0</v>
      </c>
      <c r="K160">
        <f t="shared" si="13"/>
        <v>0</v>
      </c>
      <c r="L160">
        <f t="shared" si="14"/>
        <v>0</v>
      </c>
      <c r="M160" s="3" t="str">
        <f t="shared" si="17"/>
        <v/>
      </c>
    </row>
    <row r="161" spans="7:13">
      <c r="G161" s="1" t="str">
        <f>IF(G160&gt;=$B$9*12,"",G160+1)</f>
        <v/>
      </c>
      <c r="H161" s="2">
        <f t="shared" si="15"/>
        <v>0</v>
      </c>
      <c r="I161" s="1">
        <f t="shared" si="18"/>
        <v>0</v>
      </c>
      <c r="J161" s="1">
        <f t="shared" si="16"/>
        <v>0</v>
      </c>
      <c r="K161">
        <f t="shared" si="13"/>
        <v>0</v>
      </c>
      <c r="L161">
        <f t="shared" si="14"/>
        <v>0</v>
      </c>
      <c r="M161" s="3" t="str">
        <f t="shared" si="17"/>
        <v/>
      </c>
    </row>
    <row r="162" spans="7:13">
      <c r="G162" s="1" t="str">
        <f>IF(G161&gt;=$B$9*12,"",G161+1)</f>
        <v/>
      </c>
      <c r="H162" s="2">
        <f t="shared" si="15"/>
        <v>0</v>
      </c>
      <c r="I162" s="1">
        <f t="shared" si="18"/>
        <v>0</v>
      </c>
      <c r="J162" s="1">
        <f t="shared" si="16"/>
        <v>0</v>
      </c>
      <c r="K162">
        <f t="shared" si="13"/>
        <v>0</v>
      </c>
      <c r="L162">
        <f t="shared" si="14"/>
        <v>0</v>
      </c>
      <c r="M162" s="3" t="str">
        <f t="shared" si="17"/>
        <v/>
      </c>
    </row>
    <row r="163" spans="7:13">
      <c r="G163" s="1" t="str">
        <f>IF(G162&gt;=$B$9*12,"",G162+1)</f>
        <v/>
      </c>
      <c r="H163" s="2">
        <f t="shared" si="15"/>
        <v>0</v>
      </c>
      <c r="I163" s="1">
        <f t="shared" si="18"/>
        <v>0</v>
      </c>
      <c r="J163" s="1">
        <f t="shared" si="16"/>
        <v>0</v>
      </c>
      <c r="K163">
        <f t="shared" si="13"/>
        <v>0</v>
      </c>
      <c r="L163">
        <f t="shared" si="14"/>
        <v>0</v>
      </c>
      <c r="M163" s="3" t="str">
        <f t="shared" si="17"/>
        <v/>
      </c>
    </row>
    <row r="164" spans="7:13">
      <c r="G164" s="1" t="str">
        <f>IF(G163&gt;=$B$9*12,"",G163+1)</f>
        <v/>
      </c>
      <c r="H164" s="2">
        <f t="shared" si="15"/>
        <v>0</v>
      </c>
      <c r="I164" s="1">
        <f t="shared" si="18"/>
        <v>0</v>
      </c>
      <c r="J164" s="1">
        <f t="shared" si="16"/>
        <v>0</v>
      </c>
      <c r="K164">
        <f t="shared" si="13"/>
        <v>0</v>
      </c>
      <c r="L164">
        <f t="shared" si="14"/>
        <v>0</v>
      </c>
      <c r="M164" s="3" t="str">
        <f t="shared" si="17"/>
        <v/>
      </c>
    </row>
    <row r="165" spans="7:13">
      <c r="G165" s="1" t="str">
        <f>IF(G164&gt;=$B$9*12,"",G164+1)</f>
        <v/>
      </c>
      <c r="H165" s="2">
        <f t="shared" si="15"/>
        <v>0</v>
      </c>
      <c r="I165" s="1">
        <f t="shared" si="18"/>
        <v>0</v>
      </c>
      <c r="J165" s="1">
        <f t="shared" si="16"/>
        <v>0</v>
      </c>
      <c r="K165">
        <f t="shared" si="13"/>
        <v>0</v>
      </c>
      <c r="L165">
        <f t="shared" si="14"/>
        <v>0</v>
      </c>
      <c r="M165" s="3" t="str">
        <f t="shared" si="17"/>
        <v/>
      </c>
    </row>
    <row r="166" spans="7:13">
      <c r="G166" s="1" t="str">
        <f>IF(G165&gt;=$B$9*12,"",G165+1)</f>
        <v/>
      </c>
      <c r="H166" s="2">
        <f t="shared" si="15"/>
        <v>0</v>
      </c>
      <c r="I166" s="1">
        <f t="shared" si="18"/>
        <v>0</v>
      </c>
      <c r="J166" s="1">
        <f t="shared" si="16"/>
        <v>0</v>
      </c>
      <c r="K166">
        <f t="shared" si="13"/>
        <v>0</v>
      </c>
      <c r="L166">
        <f t="shared" si="14"/>
        <v>0</v>
      </c>
      <c r="M166" s="3" t="str">
        <f t="shared" si="17"/>
        <v/>
      </c>
    </row>
    <row r="167" spans="7:13">
      <c r="G167" s="1" t="str">
        <f>IF(G166&gt;=$B$9*12,"",G166+1)</f>
        <v/>
      </c>
      <c r="H167" s="2">
        <f t="shared" si="15"/>
        <v>0</v>
      </c>
      <c r="I167" s="1">
        <f t="shared" si="18"/>
        <v>0</v>
      </c>
      <c r="J167" s="1">
        <f t="shared" si="16"/>
        <v>0</v>
      </c>
      <c r="K167">
        <f t="shared" si="13"/>
        <v>0</v>
      </c>
      <c r="L167">
        <f t="shared" si="14"/>
        <v>0</v>
      </c>
      <c r="M167" s="3" t="str">
        <f t="shared" si="17"/>
        <v/>
      </c>
    </row>
    <row r="168" spans="7:13">
      <c r="G168" s="1" t="str">
        <f>IF(G167&gt;=$B$9*12,"",G167+1)</f>
        <v/>
      </c>
      <c r="H168" s="2">
        <f t="shared" si="15"/>
        <v>0</v>
      </c>
      <c r="I168" s="1">
        <f t="shared" si="18"/>
        <v>0</v>
      </c>
      <c r="J168" s="1">
        <f t="shared" si="16"/>
        <v>0</v>
      </c>
      <c r="K168">
        <f t="shared" si="13"/>
        <v>0</v>
      </c>
      <c r="L168">
        <f t="shared" si="14"/>
        <v>0</v>
      </c>
      <c r="M168" s="3" t="str">
        <f t="shared" si="17"/>
        <v/>
      </c>
    </row>
    <row r="169" spans="7:13">
      <c r="G169" s="1" t="str">
        <f>IF(G168&gt;=$B$9*12,"",G168+1)</f>
        <v/>
      </c>
      <c r="H169" s="2">
        <f t="shared" si="15"/>
        <v>0</v>
      </c>
      <c r="I169" s="1">
        <f t="shared" si="18"/>
        <v>0</v>
      </c>
      <c r="J169" s="1">
        <f t="shared" si="16"/>
        <v>0</v>
      </c>
      <c r="K169">
        <f t="shared" si="13"/>
        <v>0</v>
      </c>
      <c r="L169">
        <f t="shared" si="14"/>
        <v>0</v>
      </c>
      <c r="M169" s="3" t="str">
        <f t="shared" si="17"/>
        <v/>
      </c>
    </row>
    <row r="170" spans="7:13">
      <c r="G170" s="1" t="str">
        <f>IF(G169&gt;=$B$9*12,"",G169+1)</f>
        <v/>
      </c>
      <c r="H170" s="2">
        <f t="shared" si="15"/>
        <v>0</v>
      </c>
      <c r="I170" s="1">
        <f t="shared" si="18"/>
        <v>0</v>
      </c>
      <c r="J170" s="1">
        <f t="shared" si="16"/>
        <v>0</v>
      </c>
      <c r="K170">
        <f t="shared" si="13"/>
        <v>0</v>
      </c>
      <c r="L170">
        <f t="shared" si="14"/>
        <v>0</v>
      </c>
      <c r="M170" s="3" t="str">
        <f t="shared" si="17"/>
        <v/>
      </c>
    </row>
    <row r="171" spans="7:13">
      <c r="G171" s="1" t="str">
        <f>IF(G170&gt;=$B$9*12,"",G170+1)</f>
        <v/>
      </c>
      <c r="H171" s="2">
        <f t="shared" si="15"/>
        <v>0</v>
      </c>
      <c r="I171" s="1">
        <f t="shared" si="18"/>
        <v>0</v>
      </c>
      <c r="J171" s="1">
        <f t="shared" si="16"/>
        <v>0</v>
      </c>
      <c r="K171">
        <f t="shared" si="13"/>
        <v>0</v>
      </c>
      <c r="L171">
        <f t="shared" si="14"/>
        <v>0</v>
      </c>
      <c r="M171" s="3" t="str">
        <f t="shared" si="17"/>
        <v/>
      </c>
    </row>
    <row r="172" spans="7:13">
      <c r="G172" s="1" t="str">
        <f>IF(G171&gt;=$B$9*12,"",G171+1)</f>
        <v/>
      </c>
      <c r="H172" s="2">
        <f t="shared" si="15"/>
        <v>0</v>
      </c>
      <c r="I172" s="1">
        <f t="shared" si="18"/>
        <v>0</v>
      </c>
      <c r="J172" s="1">
        <f t="shared" si="16"/>
        <v>0</v>
      </c>
      <c r="K172">
        <f t="shared" si="13"/>
        <v>0</v>
      </c>
      <c r="L172">
        <f t="shared" si="14"/>
        <v>0</v>
      </c>
      <c r="M172" s="3" t="str">
        <f t="shared" si="17"/>
        <v/>
      </c>
    </row>
    <row r="173" spans="7:13">
      <c r="G173" s="1" t="str">
        <f>IF(G172&gt;=$B$9*12,"",G172+1)</f>
        <v/>
      </c>
      <c r="H173" s="2">
        <f t="shared" si="15"/>
        <v>0</v>
      </c>
      <c r="I173" s="1">
        <f t="shared" si="18"/>
        <v>0</v>
      </c>
      <c r="J173" s="1">
        <f t="shared" si="16"/>
        <v>0</v>
      </c>
      <c r="K173">
        <f t="shared" si="13"/>
        <v>0</v>
      </c>
      <c r="L173">
        <f t="shared" si="14"/>
        <v>0</v>
      </c>
      <c r="M173" s="3" t="str">
        <f t="shared" si="17"/>
        <v/>
      </c>
    </row>
    <row r="174" spans="7:13">
      <c r="G174" s="1" t="str">
        <f>IF(G173&gt;=$B$9*12,"",G173+1)</f>
        <v/>
      </c>
      <c r="H174" s="2">
        <f t="shared" si="15"/>
        <v>0</v>
      </c>
      <c r="I174" s="1">
        <f t="shared" si="18"/>
        <v>0</v>
      </c>
      <c r="J174" s="1">
        <f t="shared" si="16"/>
        <v>0</v>
      </c>
      <c r="K174">
        <f t="shared" si="13"/>
        <v>0</v>
      </c>
      <c r="L174">
        <f t="shared" si="14"/>
        <v>0</v>
      </c>
      <c r="M174" s="3" t="str">
        <f t="shared" si="17"/>
        <v/>
      </c>
    </row>
    <row r="175" spans="7:13">
      <c r="G175" s="1" t="str">
        <f>IF(G174&gt;=$B$9*12,"",G174+1)</f>
        <v/>
      </c>
      <c r="H175" s="2">
        <f t="shared" si="15"/>
        <v>0</v>
      </c>
      <c r="I175" s="1">
        <f t="shared" si="18"/>
        <v>0</v>
      </c>
      <c r="J175" s="1">
        <f t="shared" si="16"/>
        <v>0</v>
      </c>
      <c r="K175">
        <f t="shared" si="13"/>
        <v>0</v>
      </c>
      <c r="L175">
        <f t="shared" si="14"/>
        <v>0</v>
      </c>
      <c r="M175" s="3" t="str">
        <f t="shared" si="17"/>
        <v/>
      </c>
    </row>
    <row r="176" spans="7:13">
      <c r="G176" s="1" t="str">
        <f>IF(G175&gt;=$B$9*12,"",G175+1)</f>
        <v/>
      </c>
      <c r="H176" s="2">
        <f t="shared" si="15"/>
        <v>0</v>
      </c>
      <c r="I176" s="1">
        <f t="shared" si="18"/>
        <v>0</v>
      </c>
      <c r="J176" s="1">
        <f t="shared" si="16"/>
        <v>0</v>
      </c>
      <c r="K176">
        <f t="shared" si="13"/>
        <v>0</v>
      </c>
      <c r="L176">
        <f t="shared" si="14"/>
        <v>0</v>
      </c>
      <c r="M176" s="3" t="str">
        <f t="shared" si="17"/>
        <v/>
      </c>
    </row>
    <row r="177" spans="7:13">
      <c r="G177" s="1" t="str">
        <f>IF(G176&gt;=$B$9*12,"",G176+1)</f>
        <v/>
      </c>
      <c r="H177" s="2">
        <f t="shared" si="15"/>
        <v>0</v>
      </c>
      <c r="I177" s="1">
        <f t="shared" si="18"/>
        <v>0</v>
      </c>
      <c r="J177" s="1">
        <f t="shared" si="16"/>
        <v>0</v>
      </c>
      <c r="K177">
        <f t="shared" si="13"/>
        <v>0</v>
      </c>
      <c r="L177">
        <f t="shared" si="14"/>
        <v>0</v>
      </c>
      <c r="M177" s="3" t="str">
        <f t="shared" si="17"/>
        <v/>
      </c>
    </row>
    <row r="178" spans="7:13">
      <c r="G178" s="1" t="str">
        <f>IF(G177&gt;=$B$9*12,"",G177+1)</f>
        <v/>
      </c>
      <c r="H178" s="2">
        <f t="shared" si="15"/>
        <v>0</v>
      </c>
      <c r="I178" s="1">
        <f t="shared" si="18"/>
        <v>0</v>
      </c>
      <c r="J178" s="1">
        <f t="shared" si="16"/>
        <v>0</v>
      </c>
      <c r="K178">
        <f t="shared" si="13"/>
        <v>0</v>
      </c>
      <c r="L178">
        <f t="shared" si="14"/>
        <v>0</v>
      </c>
      <c r="M178" s="3" t="str">
        <f t="shared" si="17"/>
        <v/>
      </c>
    </row>
    <row r="179" spans="7:13">
      <c r="G179" s="1" t="str">
        <f>IF(G178&gt;=$B$9*12,"",G178+1)</f>
        <v/>
      </c>
      <c r="H179" s="2">
        <f t="shared" si="15"/>
        <v>0</v>
      </c>
      <c r="I179" s="1">
        <f t="shared" si="18"/>
        <v>0</v>
      </c>
      <c r="J179" s="1">
        <f t="shared" si="16"/>
        <v>0</v>
      </c>
      <c r="K179">
        <f t="shared" si="13"/>
        <v>0</v>
      </c>
      <c r="L179">
        <f t="shared" si="14"/>
        <v>0</v>
      </c>
      <c r="M179" s="3" t="str">
        <f t="shared" si="17"/>
        <v/>
      </c>
    </row>
    <row r="180" spans="7:13">
      <c r="G180" s="1" t="str">
        <f>IF(G179&gt;=$B$9*12,"",G179+1)</f>
        <v/>
      </c>
      <c r="H180" s="2">
        <f t="shared" si="15"/>
        <v>0</v>
      </c>
      <c r="I180" s="1">
        <f t="shared" si="18"/>
        <v>0</v>
      </c>
      <c r="J180" s="1">
        <f t="shared" si="16"/>
        <v>0</v>
      </c>
      <c r="K180">
        <f t="shared" si="13"/>
        <v>0</v>
      </c>
      <c r="L180">
        <f t="shared" si="14"/>
        <v>0</v>
      </c>
      <c r="M180" s="3" t="str">
        <f t="shared" si="17"/>
        <v/>
      </c>
    </row>
    <row r="181" spans="7:13">
      <c r="G181" s="1" t="str">
        <f>IF(G180&gt;=$B$9*12,"",G180+1)</f>
        <v/>
      </c>
      <c r="H181" s="2">
        <f t="shared" si="15"/>
        <v>0</v>
      </c>
      <c r="I181" s="1">
        <f t="shared" si="18"/>
        <v>0</v>
      </c>
      <c r="J181" s="1">
        <f t="shared" si="16"/>
        <v>0</v>
      </c>
      <c r="K181">
        <f t="shared" si="13"/>
        <v>0</v>
      </c>
      <c r="L181">
        <f t="shared" si="14"/>
        <v>0</v>
      </c>
      <c r="M181" s="3" t="str">
        <f t="shared" si="17"/>
        <v/>
      </c>
    </row>
    <row r="182" spans="7:13">
      <c r="G182" s="1" t="str">
        <f>IF(G181&gt;=$B$9*12,"",G181+1)</f>
        <v/>
      </c>
      <c r="H182" s="2">
        <f t="shared" si="15"/>
        <v>0</v>
      </c>
      <c r="I182" s="1">
        <f t="shared" si="18"/>
        <v>0</v>
      </c>
      <c r="J182" s="1">
        <f t="shared" si="16"/>
        <v>0</v>
      </c>
      <c r="K182">
        <f t="shared" si="13"/>
        <v>0</v>
      </c>
      <c r="L182">
        <f t="shared" si="14"/>
        <v>0</v>
      </c>
      <c r="M182" s="3" t="str">
        <f t="shared" si="17"/>
        <v/>
      </c>
    </row>
    <row r="183" spans="7:13">
      <c r="G183" s="1" t="str">
        <f>IF(G182&gt;=$B$9*12,"",G182+1)</f>
        <v/>
      </c>
      <c r="H183" s="2">
        <f t="shared" si="15"/>
        <v>0</v>
      </c>
      <c r="I183" s="1">
        <f t="shared" si="18"/>
        <v>0</v>
      </c>
      <c r="J183" s="1">
        <f t="shared" si="16"/>
        <v>0</v>
      </c>
      <c r="K183">
        <f t="shared" si="13"/>
        <v>0</v>
      </c>
      <c r="L183">
        <f t="shared" si="14"/>
        <v>0</v>
      </c>
      <c r="M183" s="3" t="str">
        <f t="shared" si="17"/>
        <v/>
      </c>
    </row>
    <row r="184" spans="7:13">
      <c r="G184" s="1" t="str">
        <f>IF(G183&gt;=$B$9*12,"",G183+1)</f>
        <v/>
      </c>
      <c r="H184" s="2">
        <f t="shared" si="15"/>
        <v>0</v>
      </c>
      <c r="I184" s="1">
        <f t="shared" si="18"/>
        <v>0</v>
      </c>
      <c r="J184" s="1">
        <f t="shared" si="16"/>
        <v>0</v>
      </c>
      <c r="K184">
        <f t="shared" si="13"/>
        <v>0</v>
      </c>
      <c r="L184">
        <f t="shared" si="14"/>
        <v>0</v>
      </c>
      <c r="M184" s="3" t="str">
        <f t="shared" si="17"/>
        <v/>
      </c>
    </row>
    <row r="185" spans="7:13">
      <c r="G185" s="1" t="str">
        <f>IF(G184&gt;=$B$9*12,"",G184+1)</f>
        <v/>
      </c>
      <c r="H185" s="2">
        <f t="shared" si="15"/>
        <v>0</v>
      </c>
      <c r="I185" s="1">
        <f t="shared" si="18"/>
        <v>0</v>
      </c>
      <c r="J185" s="1">
        <f t="shared" si="16"/>
        <v>0</v>
      </c>
      <c r="K185">
        <f t="shared" si="13"/>
        <v>0</v>
      </c>
      <c r="L185">
        <f t="shared" si="14"/>
        <v>0</v>
      </c>
      <c r="M185" s="3" t="str">
        <f t="shared" si="17"/>
        <v/>
      </c>
    </row>
    <row r="186" spans="7:13">
      <c r="G186" s="1" t="str">
        <f>IF(G185&gt;=$B$9*12,"",G185+1)</f>
        <v/>
      </c>
      <c r="H186" s="2">
        <f t="shared" si="15"/>
        <v>0</v>
      </c>
      <c r="I186" s="1">
        <f t="shared" si="18"/>
        <v>0</v>
      </c>
      <c r="J186" s="1">
        <f t="shared" si="16"/>
        <v>0</v>
      </c>
      <c r="K186">
        <f t="shared" si="13"/>
        <v>0</v>
      </c>
      <c r="L186">
        <f t="shared" si="14"/>
        <v>0</v>
      </c>
      <c r="M186" s="3" t="str">
        <f t="shared" si="17"/>
        <v/>
      </c>
    </row>
    <row r="187" spans="7:13">
      <c r="G187" s="1" t="str">
        <f>IF(G186&gt;=$B$9*12,"",G186+1)</f>
        <v/>
      </c>
      <c r="H187" s="2">
        <f t="shared" si="15"/>
        <v>0</v>
      </c>
      <c r="I187" s="1">
        <f t="shared" si="18"/>
        <v>0</v>
      </c>
      <c r="J187" s="1">
        <f t="shared" si="16"/>
        <v>0</v>
      </c>
      <c r="K187">
        <f t="shared" si="13"/>
        <v>0</v>
      </c>
      <c r="L187">
        <f t="shared" si="14"/>
        <v>0</v>
      </c>
      <c r="M187" s="3" t="str">
        <f t="shared" si="17"/>
        <v/>
      </c>
    </row>
    <row r="188" spans="7:13">
      <c r="G188" s="1" t="str">
        <f>IF(G187&gt;=$B$9*12,"",G187+1)</f>
        <v/>
      </c>
      <c r="H188" s="2">
        <f t="shared" si="15"/>
        <v>0</v>
      </c>
      <c r="I188" s="1">
        <f t="shared" si="18"/>
        <v>0</v>
      </c>
      <c r="J188" s="1">
        <f t="shared" si="16"/>
        <v>0</v>
      </c>
      <c r="K188">
        <f t="shared" si="13"/>
        <v>0</v>
      </c>
      <c r="L188">
        <f t="shared" si="14"/>
        <v>0</v>
      </c>
      <c r="M188" s="3" t="str">
        <f t="shared" si="17"/>
        <v/>
      </c>
    </row>
    <row r="189" spans="7:13">
      <c r="G189" s="1" t="str">
        <f>IF(G188&gt;=$B$9*12,"",G188+1)</f>
        <v/>
      </c>
      <c r="H189" s="2">
        <f t="shared" si="15"/>
        <v>0</v>
      </c>
      <c r="I189" s="1">
        <f t="shared" si="18"/>
        <v>0</v>
      </c>
      <c r="J189" s="1">
        <f t="shared" si="16"/>
        <v>0</v>
      </c>
      <c r="K189">
        <f t="shared" si="13"/>
        <v>0</v>
      </c>
      <c r="L189">
        <f t="shared" si="14"/>
        <v>0</v>
      </c>
      <c r="M189" s="3" t="str">
        <f t="shared" si="17"/>
        <v/>
      </c>
    </row>
    <row r="190" spans="7:13">
      <c r="G190" s="1" t="str">
        <f>IF(G189&gt;=$B$9*12,"",G189+1)</f>
        <v/>
      </c>
      <c r="H190" s="2">
        <f t="shared" si="15"/>
        <v>0</v>
      </c>
      <c r="I190" s="1">
        <f t="shared" si="18"/>
        <v>0</v>
      </c>
      <c r="J190" s="1">
        <f t="shared" si="16"/>
        <v>0</v>
      </c>
      <c r="K190">
        <f t="shared" si="13"/>
        <v>0</v>
      </c>
      <c r="L190">
        <f t="shared" si="14"/>
        <v>0</v>
      </c>
      <c r="M190" s="3" t="str">
        <f t="shared" si="17"/>
        <v/>
      </c>
    </row>
    <row r="191" spans="7:13">
      <c r="G191" s="1" t="str">
        <f>IF(G190&gt;=$B$9*12,"",G190+1)</f>
        <v/>
      </c>
      <c r="H191" s="2">
        <f t="shared" si="15"/>
        <v>0</v>
      </c>
      <c r="I191" s="1">
        <f t="shared" si="18"/>
        <v>0</v>
      </c>
      <c r="J191" s="1">
        <f t="shared" si="16"/>
        <v>0</v>
      </c>
      <c r="K191">
        <f t="shared" si="13"/>
        <v>0</v>
      </c>
      <c r="L191">
        <f t="shared" si="14"/>
        <v>0</v>
      </c>
      <c r="M191" s="3" t="str">
        <f t="shared" si="17"/>
        <v/>
      </c>
    </row>
    <row r="192" spans="7:13">
      <c r="G192" s="1" t="str">
        <f>IF(G191&gt;=$B$9*12,"",G191+1)</f>
        <v/>
      </c>
      <c r="H192" s="2">
        <f t="shared" si="15"/>
        <v>0</v>
      </c>
      <c r="I192" s="1">
        <f t="shared" si="18"/>
        <v>0</v>
      </c>
      <c r="J192" s="1">
        <f t="shared" si="16"/>
        <v>0</v>
      </c>
      <c r="K192">
        <f t="shared" si="13"/>
        <v>0</v>
      </c>
      <c r="L192">
        <f t="shared" si="14"/>
        <v>0</v>
      </c>
      <c r="M192" s="3" t="str">
        <f t="shared" si="17"/>
        <v/>
      </c>
    </row>
    <row r="193" spans="7:13">
      <c r="G193" s="1" t="str">
        <f>IF(G192&gt;=$B$9*12,"",G192+1)</f>
        <v/>
      </c>
      <c r="H193" s="2">
        <f t="shared" si="15"/>
        <v>0</v>
      </c>
      <c r="I193" s="1">
        <f t="shared" si="18"/>
        <v>0</v>
      </c>
      <c r="J193" s="1">
        <f t="shared" si="16"/>
        <v>0</v>
      </c>
      <c r="K193">
        <f t="shared" si="13"/>
        <v>0</v>
      </c>
      <c r="L193">
        <f t="shared" si="14"/>
        <v>0</v>
      </c>
      <c r="M193" s="3" t="str">
        <f t="shared" si="17"/>
        <v/>
      </c>
    </row>
    <row r="194" spans="7:13">
      <c r="G194" s="1" t="str">
        <f>IF(G193&gt;=$B$9*12,"",G193+1)</f>
        <v/>
      </c>
      <c r="H194" s="2">
        <f t="shared" si="15"/>
        <v>0</v>
      </c>
      <c r="I194" s="1">
        <f t="shared" si="18"/>
        <v>0</v>
      </c>
      <c r="J194" s="1">
        <f t="shared" si="16"/>
        <v>0</v>
      </c>
      <c r="K194">
        <f t="shared" ref="K194:K257" si="19">IF(H194=0,0,IF(G194&lt;&gt;"",I194+J194,$E$1+$E$2))</f>
        <v>0</v>
      </c>
      <c r="L194">
        <f t="shared" ref="L194:L257" si="20">IF(H194=0,0,IF(G194&lt;&gt;"",I194+J194,$E$4))</f>
        <v>0</v>
      </c>
      <c r="M194" s="3" t="str">
        <f t="shared" si="17"/>
        <v/>
      </c>
    </row>
    <row r="195" spans="7:13">
      <c r="G195" s="1" t="str">
        <f>IF(G194&gt;=$B$9*12,"",G194+1)</f>
        <v/>
      </c>
      <c r="H195" s="2">
        <f t="shared" ref="H195:H258" si="21">IF(G194&lt;&gt;"",H194+30,0)</f>
        <v>0</v>
      </c>
      <c r="I195" s="1">
        <f t="shared" si="18"/>
        <v>0</v>
      </c>
      <c r="J195" s="1">
        <f t="shared" ref="J195:J258" si="22">IF(H195=0,0,IF(G195&lt;&gt;"",IF(M194=0,J194*(1+$B$6),J194),$E$2))</f>
        <v>0</v>
      </c>
      <c r="K195">
        <f t="shared" si="19"/>
        <v>0</v>
      </c>
      <c r="L195">
        <f t="shared" si="20"/>
        <v>0</v>
      </c>
      <c r="M195" s="3" t="str">
        <f t="shared" ref="M195:M258" si="23">IF(G194&gt;=$B$9*12,"",INT(G195/12)-(G195/12))</f>
        <v/>
      </c>
    </row>
    <row r="196" spans="7:13">
      <c r="G196" s="1" t="str">
        <f>IF(G195&gt;=$B$9*12,"",G195+1)</f>
        <v/>
      </c>
      <c r="H196" s="2">
        <f t="shared" si="21"/>
        <v>0</v>
      </c>
      <c r="I196" s="1">
        <f t="shared" si="18"/>
        <v>0</v>
      </c>
      <c r="J196" s="1">
        <f t="shared" si="22"/>
        <v>0</v>
      </c>
      <c r="K196">
        <f t="shared" si="19"/>
        <v>0</v>
      </c>
      <c r="L196">
        <f t="shared" si="20"/>
        <v>0</v>
      </c>
      <c r="M196" s="3" t="str">
        <f t="shared" si="23"/>
        <v/>
      </c>
    </row>
    <row r="197" spans="7:13">
      <c r="G197" s="1" t="str">
        <f>IF(G196&gt;=$B$9*12,"",G196+1)</f>
        <v/>
      </c>
      <c r="H197" s="2">
        <f t="shared" si="21"/>
        <v>0</v>
      </c>
      <c r="I197" s="1">
        <f t="shared" si="18"/>
        <v>0</v>
      </c>
      <c r="J197" s="1">
        <f t="shared" si="22"/>
        <v>0</v>
      </c>
      <c r="K197">
        <f t="shared" si="19"/>
        <v>0</v>
      </c>
      <c r="L197">
        <f t="shared" si="20"/>
        <v>0</v>
      </c>
      <c r="M197" s="3" t="str">
        <f t="shared" si="23"/>
        <v/>
      </c>
    </row>
    <row r="198" spans="7:13">
      <c r="G198" s="1" t="str">
        <f>IF(G197&gt;=$B$9*12,"",G197+1)</f>
        <v/>
      </c>
      <c r="H198" s="2">
        <f t="shared" si="21"/>
        <v>0</v>
      </c>
      <c r="I198" s="1">
        <f t="shared" si="18"/>
        <v>0</v>
      </c>
      <c r="J198" s="1">
        <f t="shared" si="22"/>
        <v>0</v>
      </c>
      <c r="K198">
        <f t="shared" si="19"/>
        <v>0</v>
      </c>
      <c r="L198">
        <f t="shared" si="20"/>
        <v>0</v>
      </c>
      <c r="M198" s="3" t="str">
        <f t="shared" si="23"/>
        <v/>
      </c>
    </row>
    <row r="199" spans="7:13">
      <c r="G199" s="1" t="str">
        <f>IF(G198&gt;=$B$9*12,"",G198+1)</f>
        <v/>
      </c>
      <c r="H199" s="2">
        <f t="shared" si="21"/>
        <v>0</v>
      </c>
      <c r="I199" s="1">
        <f t="shared" si="18"/>
        <v>0</v>
      </c>
      <c r="J199" s="1">
        <f t="shared" si="22"/>
        <v>0</v>
      </c>
      <c r="K199">
        <f t="shared" si="19"/>
        <v>0</v>
      </c>
      <c r="L199">
        <f t="shared" si="20"/>
        <v>0</v>
      </c>
      <c r="M199" s="3" t="str">
        <f t="shared" si="23"/>
        <v/>
      </c>
    </row>
    <row r="200" spans="7:13">
      <c r="G200" s="1" t="str">
        <f>IF(G199&gt;=$B$9*12,"",G199+1)</f>
        <v/>
      </c>
      <c r="H200" s="2">
        <f t="shared" si="21"/>
        <v>0</v>
      </c>
      <c r="I200" s="1">
        <f t="shared" si="18"/>
        <v>0</v>
      </c>
      <c r="J200" s="1">
        <f t="shared" si="22"/>
        <v>0</v>
      </c>
      <c r="K200">
        <f t="shared" si="19"/>
        <v>0</v>
      </c>
      <c r="L200">
        <f t="shared" si="20"/>
        <v>0</v>
      </c>
      <c r="M200" s="3" t="str">
        <f t="shared" si="23"/>
        <v/>
      </c>
    </row>
    <row r="201" spans="7:13">
      <c r="G201" s="1" t="str">
        <f>IF(G200&gt;=$B$9*12,"",G200+1)</f>
        <v/>
      </c>
      <c r="H201" s="2">
        <f t="shared" si="21"/>
        <v>0</v>
      </c>
      <c r="I201" s="1">
        <f t="shared" si="18"/>
        <v>0</v>
      </c>
      <c r="J201" s="1">
        <f t="shared" si="22"/>
        <v>0</v>
      </c>
      <c r="K201">
        <f t="shared" si="19"/>
        <v>0</v>
      </c>
      <c r="L201">
        <f t="shared" si="20"/>
        <v>0</v>
      </c>
      <c r="M201" s="3" t="str">
        <f t="shared" si="23"/>
        <v/>
      </c>
    </row>
    <row r="202" spans="7:13">
      <c r="G202" s="1" t="str">
        <f>IF(G201&gt;=$B$9*12,"",G201+1)</f>
        <v/>
      </c>
      <c r="H202" s="2">
        <f t="shared" si="21"/>
        <v>0</v>
      </c>
      <c r="I202" s="1">
        <f t="shared" si="18"/>
        <v>0</v>
      </c>
      <c r="J202" s="1">
        <f t="shared" si="22"/>
        <v>0</v>
      </c>
      <c r="K202">
        <f t="shared" si="19"/>
        <v>0</v>
      </c>
      <c r="L202">
        <f t="shared" si="20"/>
        <v>0</v>
      </c>
      <c r="M202" s="3" t="str">
        <f t="shared" si="23"/>
        <v/>
      </c>
    </row>
    <row r="203" spans="7:13">
      <c r="G203" s="1" t="str">
        <f>IF(G202&gt;=$B$9*12,"",G202+1)</f>
        <v/>
      </c>
      <c r="H203" s="2">
        <f t="shared" si="21"/>
        <v>0</v>
      </c>
      <c r="I203" s="1">
        <f t="shared" si="18"/>
        <v>0</v>
      </c>
      <c r="J203" s="1">
        <f t="shared" si="22"/>
        <v>0</v>
      </c>
      <c r="K203">
        <f t="shared" si="19"/>
        <v>0</v>
      </c>
      <c r="L203">
        <f t="shared" si="20"/>
        <v>0</v>
      </c>
      <c r="M203" s="3" t="str">
        <f t="shared" si="23"/>
        <v/>
      </c>
    </row>
    <row r="204" spans="7:13">
      <c r="G204" s="1" t="str">
        <f>IF(G203&gt;=$B$9*12,"",G203+1)</f>
        <v/>
      </c>
      <c r="H204" s="2">
        <f t="shared" si="21"/>
        <v>0</v>
      </c>
      <c r="I204" s="1">
        <f t="shared" si="18"/>
        <v>0</v>
      </c>
      <c r="J204" s="1">
        <f t="shared" si="22"/>
        <v>0</v>
      </c>
      <c r="K204">
        <f t="shared" si="19"/>
        <v>0</v>
      </c>
      <c r="L204">
        <f t="shared" si="20"/>
        <v>0</v>
      </c>
      <c r="M204" s="3" t="str">
        <f t="shared" si="23"/>
        <v/>
      </c>
    </row>
    <row r="205" spans="7:13">
      <c r="G205" s="1" t="str">
        <f>IF(G204&gt;=$B$9*12,"",G204+1)</f>
        <v/>
      </c>
      <c r="H205" s="2">
        <f t="shared" si="21"/>
        <v>0</v>
      </c>
      <c r="I205" s="1">
        <f t="shared" si="18"/>
        <v>0</v>
      </c>
      <c r="J205" s="1">
        <f t="shared" si="22"/>
        <v>0</v>
      </c>
      <c r="K205">
        <f t="shared" si="19"/>
        <v>0</v>
      </c>
      <c r="L205">
        <f t="shared" si="20"/>
        <v>0</v>
      </c>
      <c r="M205" s="3" t="str">
        <f t="shared" si="23"/>
        <v/>
      </c>
    </row>
    <row r="206" spans="7:13">
      <c r="G206" s="1" t="str">
        <f>IF(G205&gt;=$B$9*12,"",G205+1)</f>
        <v/>
      </c>
      <c r="H206" s="2">
        <f t="shared" si="21"/>
        <v>0</v>
      </c>
      <c r="I206" s="1">
        <f t="shared" si="18"/>
        <v>0</v>
      </c>
      <c r="J206" s="1">
        <f t="shared" si="22"/>
        <v>0</v>
      </c>
      <c r="K206">
        <f t="shared" si="19"/>
        <v>0</v>
      </c>
      <c r="L206">
        <f t="shared" si="20"/>
        <v>0</v>
      </c>
      <c r="M206" s="3" t="str">
        <f t="shared" si="23"/>
        <v/>
      </c>
    </row>
    <row r="207" spans="7:13">
      <c r="G207" s="1" t="str">
        <f>IF(G206&gt;=$B$9*12,"",G206+1)</f>
        <v/>
      </c>
      <c r="H207" s="2">
        <f t="shared" si="21"/>
        <v>0</v>
      </c>
      <c r="I207" s="1">
        <f t="shared" ref="I207:I270" si="24">IF(H207=0,0,IF(G207&lt;&gt;"",IF(M206=0,I206*(1+$B$6),I206),$E$1))</f>
        <v>0</v>
      </c>
      <c r="J207" s="1">
        <f t="shared" si="22"/>
        <v>0</v>
      </c>
      <c r="K207">
        <f t="shared" si="19"/>
        <v>0</v>
      </c>
      <c r="L207">
        <f t="shared" si="20"/>
        <v>0</v>
      </c>
      <c r="M207" s="3" t="str">
        <f t="shared" si="23"/>
        <v/>
      </c>
    </row>
    <row r="208" spans="7:13">
      <c r="G208" s="1" t="str">
        <f>IF(G207&gt;=$B$9*12,"",G207+1)</f>
        <v/>
      </c>
      <c r="H208" s="2">
        <f t="shared" si="21"/>
        <v>0</v>
      </c>
      <c r="I208" s="1">
        <f t="shared" si="24"/>
        <v>0</v>
      </c>
      <c r="J208" s="1">
        <f t="shared" si="22"/>
        <v>0</v>
      </c>
      <c r="K208">
        <f t="shared" si="19"/>
        <v>0</v>
      </c>
      <c r="L208">
        <f t="shared" si="20"/>
        <v>0</v>
      </c>
      <c r="M208" s="3" t="str">
        <f t="shared" si="23"/>
        <v/>
      </c>
    </row>
    <row r="209" spans="7:13">
      <c r="G209" s="1" t="str">
        <f>IF(G208&gt;=$B$9*12,"",G208+1)</f>
        <v/>
      </c>
      <c r="H209" s="2">
        <f t="shared" si="21"/>
        <v>0</v>
      </c>
      <c r="I209" s="1">
        <f t="shared" si="24"/>
        <v>0</v>
      </c>
      <c r="J209" s="1">
        <f t="shared" si="22"/>
        <v>0</v>
      </c>
      <c r="K209">
        <f t="shared" si="19"/>
        <v>0</v>
      </c>
      <c r="L209">
        <f t="shared" si="20"/>
        <v>0</v>
      </c>
      <c r="M209" s="3" t="str">
        <f t="shared" si="23"/>
        <v/>
      </c>
    </row>
    <row r="210" spans="7:13">
      <c r="G210" s="1" t="str">
        <f>IF(G209&gt;=$B$9*12,"",G209+1)</f>
        <v/>
      </c>
      <c r="H210" s="2">
        <f t="shared" si="21"/>
        <v>0</v>
      </c>
      <c r="I210" s="1">
        <f t="shared" si="24"/>
        <v>0</v>
      </c>
      <c r="J210" s="1">
        <f t="shared" si="22"/>
        <v>0</v>
      </c>
      <c r="K210">
        <f t="shared" si="19"/>
        <v>0</v>
      </c>
      <c r="L210">
        <f t="shared" si="20"/>
        <v>0</v>
      </c>
      <c r="M210" s="3" t="str">
        <f t="shared" si="23"/>
        <v/>
      </c>
    </row>
    <row r="211" spans="7:13">
      <c r="G211" s="1" t="str">
        <f>IF(G210&gt;=$B$9*12,"",G210+1)</f>
        <v/>
      </c>
      <c r="H211" s="2">
        <f t="shared" si="21"/>
        <v>0</v>
      </c>
      <c r="I211" s="1">
        <f t="shared" si="24"/>
        <v>0</v>
      </c>
      <c r="J211" s="1">
        <f t="shared" si="22"/>
        <v>0</v>
      </c>
      <c r="K211">
        <f t="shared" si="19"/>
        <v>0</v>
      </c>
      <c r="L211">
        <f t="shared" si="20"/>
        <v>0</v>
      </c>
      <c r="M211" s="3" t="str">
        <f t="shared" si="23"/>
        <v/>
      </c>
    </row>
    <row r="212" spans="7:13">
      <c r="G212" s="1" t="str">
        <f>IF(G211&gt;=$B$9*12,"",G211+1)</f>
        <v/>
      </c>
      <c r="H212" s="2">
        <f t="shared" si="21"/>
        <v>0</v>
      </c>
      <c r="I212" s="1">
        <f t="shared" si="24"/>
        <v>0</v>
      </c>
      <c r="J212" s="1">
        <f t="shared" si="22"/>
        <v>0</v>
      </c>
      <c r="K212">
        <f t="shared" si="19"/>
        <v>0</v>
      </c>
      <c r="L212">
        <f t="shared" si="20"/>
        <v>0</v>
      </c>
      <c r="M212" s="3" t="str">
        <f t="shared" si="23"/>
        <v/>
      </c>
    </row>
    <row r="213" spans="7:13">
      <c r="G213" s="1" t="str">
        <f>IF(G212&gt;=$B$9*12,"",G212+1)</f>
        <v/>
      </c>
      <c r="H213" s="2">
        <f t="shared" si="21"/>
        <v>0</v>
      </c>
      <c r="I213" s="1">
        <f t="shared" si="24"/>
        <v>0</v>
      </c>
      <c r="J213" s="1">
        <f t="shared" si="22"/>
        <v>0</v>
      </c>
      <c r="K213">
        <f t="shared" si="19"/>
        <v>0</v>
      </c>
      <c r="L213">
        <f t="shared" si="20"/>
        <v>0</v>
      </c>
      <c r="M213" s="3" t="str">
        <f t="shared" si="23"/>
        <v/>
      </c>
    </row>
    <row r="214" spans="7:13">
      <c r="G214" s="1" t="str">
        <f>IF(G213&gt;=$B$9*12,"",G213+1)</f>
        <v/>
      </c>
      <c r="H214" s="2">
        <f t="shared" si="21"/>
        <v>0</v>
      </c>
      <c r="I214" s="1">
        <f t="shared" si="24"/>
        <v>0</v>
      </c>
      <c r="J214" s="1">
        <f t="shared" si="22"/>
        <v>0</v>
      </c>
      <c r="K214">
        <f t="shared" si="19"/>
        <v>0</v>
      </c>
      <c r="L214">
        <f t="shared" si="20"/>
        <v>0</v>
      </c>
      <c r="M214" s="3" t="str">
        <f t="shared" si="23"/>
        <v/>
      </c>
    </row>
    <row r="215" spans="7:13">
      <c r="G215" s="1" t="str">
        <f>IF(G214&gt;=$B$9*12,"",G214+1)</f>
        <v/>
      </c>
      <c r="H215" s="2">
        <f t="shared" si="21"/>
        <v>0</v>
      </c>
      <c r="I215" s="1">
        <f t="shared" si="24"/>
        <v>0</v>
      </c>
      <c r="J215" s="1">
        <f t="shared" si="22"/>
        <v>0</v>
      </c>
      <c r="K215">
        <f t="shared" si="19"/>
        <v>0</v>
      </c>
      <c r="L215">
        <f t="shared" si="20"/>
        <v>0</v>
      </c>
      <c r="M215" s="3" t="str">
        <f t="shared" si="23"/>
        <v/>
      </c>
    </row>
    <row r="216" spans="7:13">
      <c r="G216" s="1" t="str">
        <f>IF(G215&gt;=$B$9*12,"",G215+1)</f>
        <v/>
      </c>
      <c r="H216" s="2">
        <f t="shared" si="21"/>
        <v>0</v>
      </c>
      <c r="I216" s="1">
        <f t="shared" si="24"/>
        <v>0</v>
      </c>
      <c r="J216" s="1">
        <f t="shared" si="22"/>
        <v>0</v>
      </c>
      <c r="K216">
        <f t="shared" si="19"/>
        <v>0</v>
      </c>
      <c r="L216">
        <f t="shared" si="20"/>
        <v>0</v>
      </c>
      <c r="M216" s="3" t="str">
        <f t="shared" si="23"/>
        <v/>
      </c>
    </row>
    <row r="217" spans="7:13">
      <c r="G217" s="1" t="str">
        <f>IF(G216&gt;=$B$9*12,"",G216+1)</f>
        <v/>
      </c>
      <c r="H217" s="2">
        <f t="shared" si="21"/>
        <v>0</v>
      </c>
      <c r="I217" s="1">
        <f t="shared" si="24"/>
        <v>0</v>
      </c>
      <c r="J217" s="1">
        <f t="shared" si="22"/>
        <v>0</v>
      </c>
      <c r="K217">
        <f t="shared" si="19"/>
        <v>0</v>
      </c>
      <c r="L217">
        <f t="shared" si="20"/>
        <v>0</v>
      </c>
      <c r="M217" s="3" t="str">
        <f t="shared" si="23"/>
        <v/>
      </c>
    </row>
    <row r="218" spans="7:13">
      <c r="G218" s="1" t="str">
        <f>IF(G217&gt;=$B$9*12,"",G217+1)</f>
        <v/>
      </c>
      <c r="H218" s="2">
        <f t="shared" si="21"/>
        <v>0</v>
      </c>
      <c r="I218" s="1">
        <f t="shared" si="24"/>
        <v>0</v>
      </c>
      <c r="J218" s="1">
        <f t="shared" si="22"/>
        <v>0</v>
      </c>
      <c r="K218">
        <f t="shared" si="19"/>
        <v>0</v>
      </c>
      <c r="L218">
        <f t="shared" si="20"/>
        <v>0</v>
      </c>
      <c r="M218" s="3" t="str">
        <f t="shared" si="23"/>
        <v/>
      </c>
    </row>
    <row r="219" spans="7:13">
      <c r="G219" s="1" t="str">
        <f>IF(G218&gt;=$B$9*12,"",G218+1)</f>
        <v/>
      </c>
      <c r="H219" s="2">
        <f t="shared" si="21"/>
        <v>0</v>
      </c>
      <c r="I219" s="1">
        <f t="shared" si="24"/>
        <v>0</v>
      </c>
      <c r="J219" s="1">
        <f t="shared" si="22"/>
        <v>0</v>
      </c>
      <c r="K219">
        <f t="shared" si="19"/>
        <v>0</v>
      </c>
      <c r="L219">
        <f t="shared" si="20"/>
        <v>0</v>
      </c>
      <c r="M219" s="3" t="str">
        <f t="shared" si="23"/>
        <v/>
      </c>
    </row>
    <row r="220" spans="7:13">
      <c r="G220" s="1" t="str">
        <f>IF(G219&gt;=$B$9*12,"",G219+1)</f>
        <v/>
      </c>
      <c r="H220" s="2">
        <f t="shared" si="21"/>
        <v>0</v>
      </c>
      <c r="I220" s="1">
        <f t="shared" si="24"/>
        <v>0</v>
      </c>
      <c r="J220" s="1">
        <f t="shared" si="22"/>
        <v>0</v>
      </c>
      <c r="K220">
        <f t="shared" si="19"/>
        <v>0</v>
      </c>
      <c r="L220">
        <f t="shared" si="20"/>
        <v>0</v>
      </c>
      <c r="M220" s="3" t="str">
        <f t="shared" si="23"/>
        <v/>
      </c>
    </row>
    <row r="221" spans="7:13">
      <c r="G221" s="1" t="str">
        <f>IF(G220&gt;=$B$9*12,"",G220+1)</f>
        <v/>
      </c>
      <c r="H221" s="2">
        <f t="shared" si="21"/>
        <v>0</v>
      </c>
      <c r="I221" s="1">
        <f t="shared" si="24"/>
        <v>0</v>
      </c>
      <c r="J221" s="1">
        <f t="shared" si="22"/>
        <v>0</v>
      </c>
      <c r="K221">
        <f t="shared" si="19"/>
        <v>0</v>
      </c>
      <c r="L221">
        <f t="shared" si="20"/>
        <v>0</v>
      </c>
      <c r="M221" s="3" t="str">
        <f t="shared" si="23"/>
        <v/>
      </c>
    </row>
    <row r="222" spans="7:13">
      <c r="G222" s="1" t="str">
        <f>IF(G221&gt;=$B$9*12,"",G221+1)</f>
        <v/>
      </c>
      <c r="H222" s="2">
        <f t="shared" si="21"/>
        <v>0</v>
      </c>
      <c r="I222" s="1">
        <f t="shared" si="24"/>
        <v>0</v>
      </c>
      <c r="J222" s="1">
        <f t="shared" si="22"/>
        <v>0</v>
      </c>
      <c r="K222">
        <f t="shared" si="19"/>
        <v>0</v>
      </c>
      <c r="L222">
        <f t="shared" si="20"/>
        <v>0</v>
      </c>
      <c r="M222" s="3" t="str">
        <f t="shared" si="23"/>
        <v/>
      </c>
    </row>
    <row r="223" spans="7:13">
      <c r="G223" s="1" t="str">
        <f>IF(G222&gt;=$B$9*12,"",G222+1)</f>
        <v/>
      </c>
      <c r="H223" s="2">
        <f t="shared" si="21"/>
        <v>0</v>
      </c>
      <c r="I223" s="1">
        <f t="shared" si="24"/>
        <v>0</v>
      </c>
      <c r="J223" s="1">
        <f t="shared" si="22"/>
        <v>0</v>
      </c>
      <c r="K223">
        <f t="shared" si="19"/>
        <v>0</v>
      </c>
      <c r="L223">
        <f t="shared" si="20"/>
        <v>0</v>
      </c>
      <c r="M223" s="3" t="str">
        <f t="shared" si="23"/>
        <v/>
      </c>
    </row>
    <row r="224" spans="7:13">
      <c r="G224" s="1" t="str">
        <f>IF(G223&gt;=$B$9*12,"",G223+1)</f>
        <v/>
      </c>
      <c r="H224" s="2">
        <f t="shared" si="21"/>
        <v>0</v>
      </c>
      <c r="I224" s="1">
        <f t="shared" si="24"/>
        <v>0</v>
      </c>
      <c r="J224" s="1">
        <f t="shared" si="22"/>
        <v>0</v>
      </c>
      <c r="K224">
        <f t="shared" si="19"/>
        <v>0</v>
      </c>
      <c r="L224">
        <f t="shared" si="20"/>
        <v>0</v>
      </c>
      <c r="M224" s="3" t="str">
        <f t="shared" si="23"/>
        <v/>
      </c>
    </row>
    <row r="225" spans="7:13">
      <c r="G225" s="1" t="str">
        <f>IF(G224&gt;=$B$9*12,"",G224+1)</f>
        <v/>
      </c>
      <c r="H225" s="2">
        <f t="shared" si="21"/>
        <v>0</v>
      </c>
      <c r="I225" s="1">
        <f t="shared" si="24"/>
        <v>0</v>
      </c>
      <c r="J225" s="1">
        <f t="shared" si="22"/>
        <v>0</v>
      </c>
      <c r="K225">
        <f t="shared" si="19"/>
        <v>0</v>
      </c>
      <c r="L225">
        <f t="shared" si="20"/>
        <v>0</v>
      </c>
      <c r="M225" s="3" t="str">
        <f t="shared" si="23"/>
        <v/>
      </c>
    </row>
    <row r="226" spans="7:13">
      <c r="G226" s="1" t="str">
        <f>IF(G225&gt;=$B$9*12,"",G225+1)</f>
        <v/>
      </c>
      <c r="H226" s="2">
        <f t="shared" si="21"/>
        <v>0</v>
      </c>
      <c r="I226" s="1">
        <f t="shared" si="24"/>
        <v>0</v>
      </c>
      <c r="J226" s="1">
        <f t="shared" si="22"/>
        <v>0</v>
      </c>
      <c r="K226">
        <f t="shared" si="19"/>
        <v>0</v>
      </c>
      <c r="L226">
        <f t="shared" si="20"/>
        <v>0</v>
      </c>
      <c r="M226" s="3" t="str">
        <f t="shared" si="23"/>
        <v/>
      </c>
    </row>
    <row r="227" spans="7:13">
      <c r="G227" s="1" t="str">
        <f>IF(G226&gt;=$B$9*12,"",G226+1)</f>
        <v/>
      </c>
      <c r="H227" s="2">
        <f t="shared" si="21"/>
        <v>0</v>
      </c>
      <c r="I227" s="1">
        <f t="shared" si="24"/>
        <v>0</v>
      </c>
      <c r="J227" s="1">
        <f t="shared" si="22"/>
        <v>0</v>
      </c>
      <c r="K227">
        <f t="shared" si="19"/>
        <v>0</v>
      </c>
      <c r="L227">
        <f t="shared" si="20"/>
        <v>0</v>
      </c>
      <c r="M227" s="3" t="str">
        <f t="shared" si="23"/>
        <v/>
      </c>
    </row>
    <row r="228" spans="7:13">
      <c r="G228" s="1" t="str">
        <f>IF(G227&gt;=$B$9*12,"",G227+1)</f>
        <v/>
      </c>
      <c r="H228" s="2">
        <f t="shared" si="21"/>
        <v>0</v>
      </c>
      <c r="I228" s="1">
        <f t="shared" si="24"/>
        <v>0</v>
      </c>
      <c r="J228" s="1">
        <f t="shared" si="22"/>
        <v>0</v>
      </c>
      <c r="K228">
        <f t="shared" si="19"/>
        <v>0</v>
      </c>
      <c r="L228">
        <f t="shared" si="20"/>
        <v>0</v>
      </c>
      <c r="M228" s="3" t="str">
        <f t="shared" si="23"/>
        <v/>
      </c>
    </row>
    <row r="229" spans="7:13">
      <c r="G229" s="1" t="str">
        <f>IF(G228&gt;=$B$9*12,"",G228+1)</f>
        <v/>
      </c>
      <c r="H229" s="2">
        <f t="shared" si="21"/>
        <v>0</v>
      </c>
      <c r="I229" s="1">
        <f t="shared" si="24"/>
        <v>0</v>
      </c>
      <c r="J229" s="1">
        <f t="shared" si="22"/>
        <v>0</v>
      </c>
      <c r="K229">
        <f t="shared" si="19"/>
        <v>0</v>
      </c>
      <c r="L229">
        <f t="shared" si="20"/>
        <v>0</v>
      </c>
      <c r="M229" s="3" t="str">
        <f t="shared" si="23"/>
        <v/>
      </c>
    </row>
    <row r="230" spans="7:13">
      <c r="G230" s="1" t="str">
        <f>IF(G229&gt;=$B$9*12,"",G229+1)</f>
        <v/>
      </c>
      <c r="H230" s="2">
        <f t="shared" si="21"/>
        <v>0</v>
      </c>
      <c r="I230" s="1">
        <f t="shared" si="24"/>
        <v>0</v>
      </c>
      <c r="J230" s="1">
        <f t="shared" si="22"/>
        <v>0</v>
      </c>
      <c r="K230">
        <f t="shared" si="19"/>
        <v>0</v>
      </c>
      <c r="L230">
        <f t="shared" si="20"/>
        <v>0</v>
      </c>
      <c r="M230" s="3" t="str">
        <f t="shared" si="23"/>
        <v/>
      </c>
    </row>
    <row r="231" spans="7:13">
      <c r="G231" s="1" t="str">
        <f>IF(G230&gt;=$B$9*12,"",G230+1)</f>
        <v/>
      </c>
      <c r="H231" s="2">
        <f t="shared" si="21"/>
        <v>0</v>
      </c>
      <c r="I231" s="1">
        <f t="shared" si="24"/>
        <v>0</v>
      </c>
      <c r="J231" s="1">
        <f t="shared" si="22"/>
        <v>0</v>
      </c>
      <c r="K231">
        <f t="shared" si="19"/>
        <v>0</v>
      </c>
      <c r="L231">
        <f t="shared" si="20"/>
        <v>0</v>
      </c>
      <c r="M231" s="3" t="str">
        <f t="shared" si="23"/>
        <v/>
      </c>
    </row>
    <row r="232" spans="7:13">
      <c r="G232" s="1" t="str">
        <f>IF(G231&gt;=$B$9*12,"",G231+1)</f>
        <v/>
      </c>
      <c r="H232" s="2">
        <f t="shared" si="21"/>
        <v>0</v>
      </c>
      <c r="I232" s="1">
        <f t="shared" si="24"/>
        <v>0</v>
      </c>
      <c r="J232" s="1">
        <f t="shared" si="22"/>
        <v>0</v>
      </c>
      <c r="K232">
        <f t="shared" si="19"/>
        <v>0</v>
      </c>
      <c r="L232">
        <f t="shared" si="20"/>
        <v>0</v>
      </c>
      <c r="M232" s="3" t="str">
        <f t="shared" si="23"/>
        <v/>
      </c>
    </row>
    <row r="233" spans="7:13">
      <c r="G233" s="1" t="str">
        <f>IF(G232&gt;=$B$9*12,"",G232+1)</f>
        <v/>
      </c>
      <c r="H233" s="2">
        <f t="shared" si="21"/>
        <v>0</v>
      </c>
      <c r="I233" s="1">
        <f t="shared" si="24"/>
        <v>0</v>
      </c>
      <c r="J233" s="1">
        <f t="shared" si="22"/>
        <v>0</v>
      </c>
      <c r="K233">
        <f t="shared" si="19"/>
        <v>0</v>
      </c>
      <c r="L233">
        <f t="shared" si="20"/>
        <v>0</v>
      </c>
      <c r="M233" s="3" t="str">
        <f t="shared" si="23"/>
        <v/>
      </c>
    </row>
    <row r="234" spans="7:13">
      <c r="G234" s="1" t="str">
        <f>IF(G233&gt;=$B$9*12,"",G233+1)</f>
        <v/>
      </c>
      <c r="H234" s="2">
        <f t="shared" si="21"/>
        <v>0</v>
      </c>
      <c r="I234" s="1">
        <f t="shared" si="24"/>
        <v>0</v>
      </c>
      <c r="J234" s="1">
        <f t="shared" si="22"/>
        <v>0</v>
      </c>
      <c r="K234">
        <f t="shared" si="19"/>
        <v>0</v>
      </c>
      <c r="L234">
        <f t="shared" si="20"/>
        <v>0</v>
      </c>
      <c r="M234" s="3" t="str">
        <f t="shared" si="23"/>
        <v/>
      </c>
    </row>
    <row r="235" spans="7:13">
      <c r="G235" s="1" t="str">
        <f>IF(G234&gt;=$B$9*12,"",G234+1)</f>
        <v/>
      </c>
      <c r="H235" s="2">
        <f t="shared" si="21"/>
        <v>0</v>
      </c>
      <c r="I235" s="1">
        <f t="shared" si="24"/>
        <v>0</v>
      </c>
      <c r="J235" s="1">
        <f t="shared" si="22"/>
        <v>0</v>
      </c>
      <c r="K235">
        <f t="shared" si="19"/>
        <v>0</v>
      </c>
      <c r="L235">
        <f t="shared" si="20"/>
        <v>0</v>
      </c>
      <c r="M235" s="3" t="str">
        <f t="shared" si="23"/>
        <v/>
      </c>
    </row>
    <row r="236" spans="7:13">
      <c r="G236" s="1" t="str">
        <f>IF(G235&gt;=$B$9*12,"",G235+1)</f>
        <v/>
      </c>
      <c r="H236" s="2">
        <f t="shared" si="21"/>
        <v>0</v>
      </c>
      <c r="I236" s="1">
        <f t="shared" si="24"/>
        <v>0</v>
      </c>
      <c r="J236" s="1">
        <f t="shared" si="22"/>
        <v>0</v>
      </c>
      <c r="K236">
        <f t="shared" si="19"/>
        <v>0</v>
      </c>
      <c r="L236">
        <f t="shared" si="20"/>
        <v>0</v>
      </c>
      <c r="M236" s="3" t="str">
        <f t="shared" si="23"/>
        <v/>
      </c>
    </row>
    <row r="237" spans="7:13">
      <c r="G237" s="1" t="str">
        <f>IF(G236&gt;=$B$9*12,"",G236+1)</f>
        <v/>
      </c>
      <c r="H237" s="2">
        <f t="shared" si="21"/>
        <v>0</v>
      </c>
      <c r="I237" s="1">
        <f t="shared" si="24"/>
        <v>0</v>
      </c>
      <c r="J237" s="1">
        <f t="shared" si="22"/>
        <v>0</v>
      </c>
      <c r="K237">
        <f t="shared" si="19"/>
        <v>0</v>
      </c>
      <c r="L237">
        <f t="shared" si="20"/>
        <v>0</v>
      </c>
      <c r="M237" s="3" t="str">
        <f t="shared" si="23"/>
        <v/>
      </c>
    </row>
    <row r="238" spans="7:13">
      <c r="G238" s="1" t="str">
        <f>IF(G237&gt;=$B$9*12,"",G237+1)</f>
        <v/>
      </c>
      <c r="H238" s="2">
        <f t="shared" si="21"/>
        <v>0</v>
      </c>
      <c r="I238" s="1">
        <f t="shared" si="24"/>
        <v>0</v>
      </c>
      <c r="J238" s="1">
        <f t="shared" si="22"/>
        <v>0</v>
      </c>
      <c r="K238">
        <f t="shared" si="19"/>
        <v>0</v>
      </c>
      <c r="L238">
        <f t="shared" si="20"/>
        <v>0</v>
      </c>
      <c r="M238" s="3" t="str">
        <f t="shared" si="23"/>
        <v/>
      </c>
    </row>
    <row r="239" spans="7:13">
      <c r="G239" s="1" t="str">
        <f>IF(G238&gt;=$B$9*12,"",G238+1)</f>
        <v/>
      </c>
      <c r="H239" s="2">
        <f t="shared" si="21"/>
        <v>0</v>
      </c>
      <c r="I239" s="1">
        <f t="shared" si="24"/>
        <v>0</v>
      </c>
      <c r="J239" s="1">
        <f t="shared" si="22"/>
        <v>0</v>
      </c>
      <c r="K239">
        <f t="shared" si="19"/>
        <v>0</v>
      </c>
      <c r="L239">
        <f t="shared" si="20"/>
        <v>0</v>
      </c>
      <c r="M239" s="3" t="str">
        <f t="shared" si="23"/>
        <v/>
      </c>
    </row>
    <row r="240" spans="7:13">
      <c r="G240" s="1" t="str">
        <f>IF(G239&gt;=$B$9*12,"",G239+1)</f>
        <v/>
      </c>
      <c r="H240" s="2">
        <f t="shared" si="21"/>
        <v>0</v>
      </c>
      <c r="I240" s="1">
        <f t="shared" si="24"/>
        <v>0</v>
      </c>
      <c r="J240" s="1">
        <f t="shared" si="22"/>
        <v>0</v>
      </c>
      <c r="K240">
        <f t="shared" si="19"/>
        <v>0</v>
      </c>
      <c r="L240">
        <f t="shared" si="20"/>
        <v>0</v>
      </c>
      <c r="M240" s="3" t="str">
        <f t="shared" si="23"/>
        <v/>
      </c>
    </row>
    <row r="241" spans="7:13">
      <c r="G241" s="1" t="str">
        <f>IF(G240&gt;=$B$9*12,"",G240+1)</f>
        <v/>
      </c>
      <c r="H241" s="2">
        <f t="shared" si="21"/>
        <v>0</v>
      </c>
      <c r="I241" s="1">
        <f t="shared" si="24"/>
        <v>0</v>
      </c>
      <c r="J241" s="1">
        <f t="shared" si="22"/>
        <v>0</v>
      </c>
      <c r="K241">
        <f t="shared" si="19"/>
        <v>0</v>
      </c>
      <c r="L241">
        <f t="shared" si="20"/>
        <v>0</v>
      </c>
      <c r="M241" s="3" t="str">
        <f t="shared" si="23"/>
        <v/>
      </c>
    </row>
    <row r="242" spans="7:13">
      <c r="G242" s="1" t="str">
        <f>IF(G241&gt;=$B$9*12,"",G241+1)</f>
        <v/>
      </c>
      <c r="H242" s="2">
        <f t="shared" si="21"/>
        <v>0</v>
      </c>
      <c r="I242" s="1">
        <f t="shared" si="24"/>
        <v>0</v>
      </c>
      <c r="J242" s="1">
        <f t="shared" si="22"/>
        <v>0</v>
      </c>
      <c r="K242">
        <f t="shared" si="19"/>
        <v>0</v>
      </c>
      <c r="L242">
        <f t="shared" si="20"/>
        <v>0</v>
      </c>
      <c r="M242" s="3" t="str">
        <f t="shared" si="23"/>
        <v/>
      </c>
    </row>
    <row r="243" spans="7:13">
      <c r="G243" s="1" t="str">
        <f>IF(G242&gt;=$B$9*12,"",G242+1)</f>
        <v/>
      </c>
      <c r="H243" s="2">
        <f t="shared" si="21"/>
        <v>0</v>
      </c>
      <c r="I243" s="1">
        <f t="shared" si="24"/>
        <v>0</v>
      </c>
      <c r="J243" s="1">
        <f t="shared" si="22"/>
        <v>0</v>
      </c>
      <c r="K243">
        <f t="shared" si="19"/>
        <v>0</v>
      </c>
      <c r="L243">
        <f t="shared" si="20"/>
        <v>0</v>
      </c>
      <c r="M243" s="3" t="str">
        <f t="shared" si="23"/>
        <v/>
      </c>
    </row>
    <row r="244" spans="7:13">
      <c r="G244" s="1" t="str">
        <f>IF(G243&gt;=$B$9*12,"",G243+1)</f>
        <v/>
      </c>
      <c r="H244" s="2">
        <f t="shared" si="21"/>
        <v>0</v>
      </c>
      <c r="I244" s="1">
        <f t="shared" si="24"/>
        <v>0</v>
      </c>
      <c r="J244" s="1">
        <f t="shared" si="22"/>
        <v>0</v>
      </c>
      <c r="K244">
        <f t="shared" si="19"/>
        <v>0</v>
      </c>
      <c r="L244">
        <f t="shared" si="20"/>
        <v>0</v>
      </c>
      <c r="M244" s="3" t="str">
        <f t="shared" si="23"/>
        <v/>
      </c>
    </row>
    <row r="245" spans="7:13">
      <c r="G245" s="1" t="str">
        <f>IF(G244&gt;=$B$9*12,"",G244+1)</f>
        <v/>
      </c>
      <c r="H245" s="2">
        <f t="shared" si="21"/>
        <v>0</v>
      </c>
      <c r="I245" s="1">
        <f t="shared" si="24"/>
        <v>0</v>
      </c>
      <c r="J245" s="1">
        <f t="shared" si="22"/>
        <v>0</v>
      </c>
      <c r="K245">
        <f t="shared" si="19"/>
        <v>0</v>
      </c>
      <c r="L245">
        <f t="shared" si="20"/>
        <v>0</v>
      </c>
      <c r="M245" s="3" t="str">
        <f t="shared" si="23"/>
        <v/>
      </c>
    </row>
    <row r="246" spans="7:13">
      <c r="G246" s="1" t="str">
        <f>IF(G245&gt;=$B$9*12,"",G245+1)</f>
        <v/>
      </c>
      <c r="H246" s="2">
        <f t="shared" si="21"/>
        <v>0</v>
      </c>
      <c r="I246" s="1">
        <f t="shared" si="24"/>
        <v>0</v>
      </c>
      <c r="J246" s="1">
        <f t="shared" si="22"/>
        <v>0</v>
      </c>
      <c r="K246">
        <f t="shared" si="19"/>
        <v>0</v>
      </c>
      <c r="L246">
        <f t="shared" si="20"/>
        <v>0</v>
      </c>
      <c r="M246" s="3" t="str">
        <f t="shared" si="23"/>
        <v/>
      </c>
    </row>
    <row r="247" spans="7:13">
      <c r="G247" s="1" t="str">
        <f>IF(G246&gt;=$B$9*12,"",G246+1)</f>
        <v/>
      </c>
      <c r="H247" s="2">
        <f t="shared" si="21"/>
        <v>0</v>
      </c>
      <c r="I247" s="1">
        <f t="shared" si="24"/>
        <v>0</v>
      </c>
      <c r="J247" s="1">
        <f t="shared" si="22"/>
        <v>0</v>
      </c>
      <c r="K247">
        <f t="shared" si="19"/>
        <v>0</v>
      </c>
      <c r="L247">
        <f t="shared" si="20"/>
        <v>0</v>
      </c>
      <c r="M247" s="3" t="str">
        <f t="shared" si="23"/>
        <v/>
      </c>
    </row>
    <row r="248" spans="7:13">
      <c r="G248" s="1" t="str">
        <f>IF(G247&gt;=$B$9*12,"",G247+1)</f>
        <v/>
      </c>
      <c r="H248" s="2">
        <f t="shared" si="21"/>
        <v>0</v>
      </c>
      <c r="I248" s="1">
        <f t="shared" si="24"/>
        <v>0</v>
      </c>
      <c r="J248" s="1">
        <f t="shared" si="22"/>
        <v>0</v>
      </c>
      <c r="K248">
        <f t="shared" si="19"/>
        <v>0</v>
      </c>
      <c r="L248">
        <f t="shared" si="20"/>
        <v>0</v>
      </c>
      <c r="M248" s="3" t="str">
        <f t="shared" si="23"/>
        <v/>
      </c>
    </row>
    <row r="249" spans="7:13">
      <c r="G249" s="1" t="str">
        <f>IF(G248&gt;=$B$9*12,"",G248+1)</f>
        <v/>
      </c>
      <c r="H249" s="2">
        <f t="shared" si="21"/>
        <v>0</v>
      </c>
      <c r="I249" s="1">
        <f t="shared" si="24"/>
        <v>0</v>
      </c>
      <c r="J249" s="1">
        <f t="shared" si="22"/>
        <v>0</v>
      </c>
      <c r="K249">
        <f t="shared" si="19"/>
        <v>0</v>
      </c>
      <c r="L249">
        <f t="shared" si="20"/>
        <v>0</v>
      </c>
      <c r="M249" s="3" t="str">
        <f t="shared" si="23"/>
        <v/>
      </c>
    </row>
    <row r="250" spans="7:13">
      <c r="G250" s="1" t="str">
        <f>IF(G249&gt;=$B$9*12,"",G249+1)</f>
        <v/>
      </c>
      <c r="H250" s="2">
        <f t="shared" si="21"/>
        <v>0</v>
      </c>
      <c r="I250" s="1">
        <f t="shared" si="24"/>
        <v>0</v>
      </c>
      <c r="J250" s="1">
        <f t="shared" si="22"/>
        <v>0</v>
      </c>
      <c r="K250">
        <f t="shared" si="19"/>
        <v>0</v>
      </c>
      <c r="L250">
        <f t="shared" si="20"/>
        <v>0</v>
      </c>
      <c r="M250" s="3" t="str">
        <f t="shared" si="23"/>
        <v/>
      </c>
    </row>
    <row r="251" spans="7:13">
      <c r="G251" s="1" t="str">
        <f>IF(G250&gt;=$B$9*12,"",G250+1)</f>
        <v/>
      </c>
      <c r="H251" s="2">
        <f t="shared" si="21"/>
        <v>0</v>
      </c>
      <c r="I251" s="1">
        <f t="shared" si="24"/>
        <v>0</v>
      </c>
      <c r="J251" s="1">
        <f t="shared" si="22"/>
        <v>0</v>
      </c>
      <c r="K251">
        <f t="shared" si="19"/>
        <v>0</v>
      </c>
      <c r="L251">
        <f t="shared" si="20"/>
        <v>0</v>
      </c>
      <c r="M251" s="3" t="str">
        <f t="shared" si="23"/>
        <v/>
      </c>
    </row>
    <row r="252" spans="7:13">
      <c r="G252" s="1" t="str">
        <f>IF(G251&gt;=$B$9*12,"",G251+1)</f>
        <v/>
      </c>
      <c r="H252" s="2">
        <f t="shared" si="21"/>
        <v>0</v>
      </c>
      <c r="I252" s="1">
        <f t="shared" si="24"/>
        <v>0</v>
      </c>
      <c r="J252" s="1">
        <f t="shared" si="22"/>
        <v>0</v>
      </c>
      <c r="K252">
        <f t="shared" si="19"/>
        <v>0</v>
      </c>
      <c r="L252">
        <f t="shared" si="20"/>
        <v>0</v>
      </c>
      <c r="M252" s="3" t="str">
        <f t="shared" si="23"/>
        <v/>
      </c>
    </row>
    <row r="253" spans="7:13">
      <c r="G253" s="1" t="str">
        <f>IF(G252&gt;=$B$9*12,"",G252+1)</f>
        <v/>
      </c>
      <c r="H253" s="2">
        <f t="shared" si="21"/>
        <v>0</v>
      </c>
      <c r="I253" s="1">
        <f t="shared" si="24"/>
        <v>0</v>
      </c>
      <c r="J253" s="1">
        <f t="shared" si="22"/>
        <v>0</v>
      </c>
      <c r="K253">
        <f t="shared" si="19"/>
        <v>0</v>
      </c>
      <c r="L253">
        <f t="shared" si="20"/>
        <v>0</v>
      </c>
      <c r="M253" s="3" t="str">
        <f t="shared" si="23"/>
        <v/>
      </c>
    </row>
    <row r="254" spans="7:13">
      <c r="G254" s="1" t="str">
        <f>IF(G253&gt;=$B$9*12,"",G253+1)</f>
        <v/>
      </c>
      <c r="H254" s="2">
        <f t="shared" si="21"/>
        <v>0</v>
      </c>
      <c r="I254" s="1">
        <f t="shared" si="24"/>
        <v>0</v>
      </c>
      <c r="J254" s="1">
        <f t="shared" si="22"/>
        <v>0</v>
      </c>
      <c r="K254">
        <f t="shared" si="19"/>
        <v>0</v>
      </c>
      <c r="L254">
        <f t="shared" si="20"/>
        <v>0</v>
      </c>
      <c r="M254" s="3" t="str">
        <f t="shared" si="23"/>
        <v/>
      </c>
    </row>
    <row r="255" spans="7:13">
      <c r="G255" s="1" t="str">
        <f>IF(G254&gt;=$B$9*12,"",G254+1)</f>
        <v/>
      </c>
      <c r="H255" s="2">
        <f t="shared" si="21"/>
        <v>0</v>
      </c>
      <c r="I255" s="1">
        <f t="shared" si="24"/>
        <v>0</v>
      </c>
      <c r="J255" s="1">
        <f t="shared" si="22"/>
        <v>0</v>
      </c>
      <c r="K255">
        <f t="shared" si="19"/>
        <v>0</v>
      </c>
      <c r="L255">
        <f t="shared" si="20"/>
        <v>0</v>
      </c>
      <c r="M255" s="3" t="str">
        <f t="shared" si="23"/>
        <v/>
      </c>
    </row>
    <row r="256" spans="7:13">
      <c r="G256" s="1" t="str">
        <f>IF(G255&gt;=$B$9*12,"",G255+1)</f>
        <v/>
      </c>
      <c r="H256" s="2">
        <f t="shared" si="21"/>
        <v>0</v>
      </c>
      <c r="I256" s="1">
        <f t="shared" si="24"/>
        <v>0</v>
      </c>
      <c r="J256" s="1">
        <f t="shared" si="22"/>
        <v>0</v>
      </c>
      <c r="K256">
        <f t="shared" si="19"/>
        <v>0</v>
      </c>
      <c r="L256">
        <f t="shared" si="20"/>
        <v>0</v>
      </c>
      <c r="M256" s="3" t="str">
        <f t="shared" si="23"/>
        <v/>
      </c>
    </row>
    <row r="257" spans="7:13">
      <c r="G257" s="1" t="str">
        <f>IF(G256&gt;=$B$9*12,"",G256+1)</f>
        <v/>
      </c>
      <c r="H257" s="2">
        <f t="shared" si="21"/>
        <v>0</v>
      </c>
      <c r="I257" s="1">
        <f t="shared" si="24"/>
        <v>0</v>
      </c>
      <c r="J257" s="1">
        <f t="shared" si="22"/>
        <v>0</v>
      </c>
      <c r="K257">
        <f t="shared" si="19"/>
        <v>0</v>
      </c>
      <c r="L257">
        <f t="shared" si="20"/>
        <v>0</v>
      </c>
      <c r="M257" s="3" t="str">
        <f t="shared" si="23"/>
        <v/>
      </c>
    </row>
    <row r="258" spans="7:13">
      <c r="G258" s="1" t="str">
        <f>IF(G257&gt;=$B$9*12,"",G257+1)</f>
        <v/>
      </c>
      <c r="H258" s="2">
        <f t="shared" si="21"/>
        <v>0</v>
      </c>
      <c r="I258" s="1">
        <f t="shared" si="24"/>
        <v>0</v>
      </c>
      <c r="J258" s="1">
        <f t="shared" si="22"/>
        <v>0</v>
      </c>
      <c r="K258">
        <f t="shared" ref="K258:K321" si="25">IF(H258=0,0,IF(G258&lt;&gt;"",I258+J258,$E$1+$E$2))</f>
        <v>0</v>
      </c>
      <c r="L258">
        <f t="shared" ref="L258:L321" si="26">IF(H258=0,0,IF(G258&lt;&gt;"",I258+J258,$E$4))</f>
        <v>0</v>
      </c>
      <c r="M258" s="3" t="str">
        <f t="shared" si="23"/>
        <v/>
      </c>
    </row>
    <row r="259" spans="7:13">
      <c r="G259" s="1" t="str">
        <f>IF(G258&gt;=$B$9*12,"",G258+1)</f>
        <v/>
      </c>
      <c r="H259" s="2">
        <f t="shared" ref="H259:H322" si="27">IF(G258&lt;&gt;"",H258+30,0)</f>
        <v>0</v>
      </c>
      <c r="I259" s="1">
        <f t="shared" si="24"/>
        <v>0</v>
      </c>
      <c r="J259" s="1">
        <f t="shared" ref="J259:J322" si="28">IF(H259=0,0,IF(G259&lt;&gt;"",IF(M258=0,J258*(1+$B$6),J258),$E$2))</f>
        <v>0</v>
      </c>
      <c r="K259">
        <f t="shared" si="25"/>
        <v>0</v>
      </c>
      <c r="L259">
        <f t="shared" si="26"/>
        <v>0</v>
      </c>
      <c r="M259" s="3" t="str">
        <f t="shared" ref="M259:M322" si="29">IF(G258&gt;=$B$9*12,"",INT(G259/12)-(G259/12))</f>
        <v/>
      </c>
    </row>
    <row r="260" spans="7:13">
      <c r="G260" s="1" t="str">
        <f>IF(G259&gt;=$B$9*12,"",G259+1)</f>
        <v/>
      </c>
      <c r="H260" s="2">
        <f t="shared" si="27"/>
        <v>0</v>
      </c>
      <c r="I260" s="1">
        <f t="shared" si="24"/>
        <v>0</v>
      </c>
      <c r="J260" s="1">
        <f t="shared" si="28"/>
        <v>0</v>
      </c>
      <c r="K260">
        <f t="shared" si="25"/>
        <v>0</v>
      </c>
      <c r="L260">
        <f t="shared" si="26"/>
        <v>0</v>
      </c>
      <c r="M260" s="3" t="str">
        <f t="shared" si="29"/>
        <v/>
      </c>
    </row>
    <row r="261" spans="7:13">
      <c r="G261" s="1" t="str">
        <f>IF(G260&gt;=$B$9*12,"",G260+1)</f>
        <v/>
      </c>
      <c r="H261" s="2">
        <f t="shared" si="27"/>
        <v>0</v>
      </c>
      <c r="I261" s="1">
        <f t="shared" si="24"/>
        <v>0</v>
      </c>
      <c r="J261" s="1">
        <f t="shared" si="28"/>
        <v>0</v>
      </c>
      <c r="K261">
        <f t="shared" si="25"/>
        <v>0</v>
      </c>
      <c r="L261">
        <f t="shared" si="26"/>
        <v>0</v>
      </c>
      <c r="M261" s="3" t="str">
        <f t="shared" si="29"/>
        <v/>
      </c>
    </row>
    <row r="262" spans="7:13">
      <c r="G262" s="1" t="str">
        <f>IF(G261&gt;=$B$9*12,"",G261+1)</f>
        <v/>
      </c>
      <c r="H262" s="2">
        <f t="shared" si="27"/>
        <v>0</v>
      </c>
      <c r="I262" s="1">
        <f t="shared" si="24"/>
        <v>0</v>
      </c>
      <c r="J262" s="1">
        <f t="shared" si="28"/>
        <v>0</v>
      </c>
      <c r="K262">
        <f t="shared" si="25"/>
        <v>0</v>
      </c>
      <c r="L262">
        <f t="shared" si="26"/>
        <v>0</v>
      </c>
      <c r="M262" s="3" t="str">
        <f t="shared" si="29"/>
        <v/>
      </c>
    </row>
    <row r="263" spans="7:13">
      <c r="G263" s="1" t="str">
        <f>IF(G262&gt;=$B$9*12,"",G262+1)</f>
        <v/>
      </c>
      <c r="H263" s="2">
        <f t="shared" si="27"/>
        <v>0</v>
      </c>
      <c r="I263" s="1">
        <f t="shared" si="24"/>
        <v>0</v>
      </c>
      <c r="J263" s="1">
        <f t="shared" si="28"/>
        <v>0</v>
      </c>
      <c r="K263">
        <f t="shared" si="25"/>
        <v>0</v>
      </c>
      <c r="L263">
        <f t="shared" si="26"/>
        <v>0</v>
      </c>
      <c r="M263" s="3" t="str">
        <f t="shared" si="29"/>
        <v/>
      </c>
    </row>
    <row r="264" spans="7:13">
      <c r="G264" s="1" t="str">
        <f>IF(G263&gt;=$B$9*12,"",G263+1)</f>
        <v/>
      </c>
      <c r="H264" s="2">
        <f t="shared" si="27"/>
        <v>0</v>
      </c>
      <c r="I264" s="1">
        <f t="shared" si="24"/>
        <v>0</v>
      </c>
      <c r="J264" s="1">
        <f t="shared" si="28"/>
        <v>0</v>
      </c>
      <c r="K264">
        <f t="shared" si="25"/>
        <v>0</v>
      </c>
      <c r="L264">
        <f t="shared" si="26"/>
        <v>0</v>
      </c>
      <c r="M264" s="3" t="str">
        <f t="shared" si="29"/>
        <v/>
      </c>
    </row>
    <row r="265" spans="7:13">
      <c r="G265" s="1" t="str">
        <f>IF(G264&gt;=$B$9*12,"",G264+1)</f>
        <v/>
      </c>
      <c r="H265" s="2">
        <f t="shared" si="27"/>
        <v>0</v>
      </c>
      <c r="I265" s="1">
        <f t="shared" si="24"/>
        <v>0</v>
      </c>
      <c r="J265" s="1">
        <f t="shared" si="28"/>
        <v>0</v>
      </c>
      <c r="K265">
        <f t="shared" si="25"/>
        <v>0</v>
      </c>
      <c r="L265">
        <f t="shared" si="26"/>
        <v>0</v>
      </c>
      <c r="M265" s="3" t="str">
        <f t="shared" si="29"/>
        <v/>
      </c>
    </row>
    <row r="266" spans="7:13">
      <c r="G266" s="1" t="str">
        <f>IF(G265&gt;=$B$9*12,"",G265+1)</f>
        <v/>
      </c>
      <c r="H266" s="2">
        <f t="shared" si="27"/>
        <v>0</v>
      </c>
      <c r="I266" s="1">
        <f t="shared" si="24"/>
        <v>0</v>
      </c>
      <c r="J266" s="1">
        <f t="shared" si="28"/>
        <v>0</v>
      </c>
      <c r="K266">
        <f t="shared" si="25"/>
        <v>0</v>
      </c>
      <c r="L266">
        <f t="shared" si="26"/>
        <v>0</v>
      </c>
      <c r="M266" s="3" t="str">
        <f t="shared" si="29"/>
        <v/>
      </c>
    </row>
    <row r="267" spans="7:13">
      <c r="G267" s="1" t="str">
        <f>IF(G266&gt;=$B$9*12,"",G266+1)</f>
        <v/>
      </c>
      <c r="H267" s="2">
        <f t="shared" si="27"/>
        <v>0</v>
      </c>
      <c r="I267" s="1">
        <f t="shared" si="24"/>
        <v>0</v>
      </c>
      <c r="J267" s="1">
        <f t="shared" si="28"/>
        <v>0</v>
      </c>
      <c r="K267">
        <f t="shared" si="25"/>
        <v>0</v>
      </c>
      <c r="L267">
        <f t="shared" si="26"/>
        <v>0</v>
      </c>
      <c r="M267" s="3" t="str">
        <f t="shared" si="29"/>
        <v/>
      </c>
    </row>
    <row r="268" spans="7:13">
      <c r="G268" s="1" t="str">
        <f>IF(G267&gt;=$B$9*12,"",G267+1)</f>
        <v/>
      </c>
      <c r="H268" s="2">
        <f t="shared" si="27"/>
        <v>0</v>
      </c>
      <c r="I268" s="1">
        <f t="shared" si="24"/>
        <v>0</v>
      </c>
      <c r="J268" s="1">
        <f t="shared" si="28"/>
        <v>0</v>
      </c>
      <c r="K268">
        <f t="shared" si="25"/>
        <v>0</v>
      </c>
      <c r="L268">
        <f t="shared" si="26"/>
        <v>0</v>
      </c>
      <c r="M268" s="3" t="str">
        <f t="shared" si="29"/>
        <v/>
      </c>
    </row>
    <row r="269" spans="7:13">
      <c r="G269" s="1" t="str">
        <f>IF(G268&gt;=$B$9*12,"",G268+1)</f>
        <v/>
      </c>
      <c r="H269" s="2">
        <f t="shared" si="27"/>
        <v>0</v>
      </c>
      <c r="I269" s="1">
        <f t="shared" si="24"/>
        <v>0</v>
      </c>
      <c r="J269" s="1">
        <f t="shared" si="28"/>
        <v>0</v>
      </c>
      <c r="K269">
        <f t="shared" si="25"/>
        <v>0</v>
      </c>
      <c r="L269">
        <f t="shared" si="26"/>
        <v>0</v>
      </c>
      <c r="M269" s="3" t="str">
        <f t="shared" si="29"/>
        <v/>
      </c>
    </row>
    <row r="270" spans="7:13">
      <c r="G270" s="1" t="str">
        <f>IF(G269&gt;=$B$9*12,"",G269+1)</f>
        <v/>
      </c>
      <c r="H270" s="2">
        <f t="shared" si="27"/>
        <v>0</v>
      </c>
      <c r="I270" s="1">
        <f t="shared" si="24"/>
        <v>0</v>
      </c>
      <c r="J270" s="1">
        <f t="shared" si="28"/>
        <v>0</v>
      </c>
      <c r="K270">
        <f t="shared" si="25"/>
        <v>0</v>
      </c>
      <c r="L270">
        <f t="shared" si="26"/>
        <v>0</v>
      </c>
      <c r="M270" s="3" t="str">
        <f t="shared" si="29"/>
        <v/>
      </c>
    </row>
    <row r="271" spans="7:13">
      <c r="G271" s="1" t="str">
        <f>IF(G270&gt;=$B$9*12,"",G270+1)</f>
        <v/>
      </c>
      <c r="H271" s="2">
        <f t="shared" si="27"/>
        <v>0</v>
      </c>
      <c r="I271" s="1">
        <f t="shared" ref="I271:I334" si="30">IF(H271=0,0,IF(G271&lt;&gt;"",IF(M270=0,I270*(1+$B$6),I270),$E$1))</f>
        <v>0</v>
      </c>
      <c r="J271" s="1">
        <f t="shared" si="28"/>
        <v>0</v>
      </c>
      <c r="K271">
        <f t="shared" si="25"/>
        <v>0</v>
      </c>
      <c r="L271">
        <f t="shared" si="26"/>
        <v>0</v>
      </c>
      <c r="M271" s="3" t="str">
        <f t="shared" si="29"/>
        <v/>
      </c>
    </row>
    <row r="272" spans="7:13">
      <c r="G272" s="1" t="str">
        <f>IF(G271&gt;=$B$9*12,"",G271+1)</f>
        <v/>
      </c>
      <c r="H272" s="2">
        <f t="shared" si="27"/>
        <v>0</v>
      </c>
      <c r="I272" s="1">
        <f t="shared" si="30"/>
        <v>0</v>
      </c>
      <c r="J272" s="1">
        <f t="shared" si="28"/>
        <v>0</v>
      </c>
      <c r="K272">
        <f t="shared" si="25"/>
        <v>0</v>
      </c>
      <c r="L272">
        <f t="shared" si="26"/>
        <v>0</v>
      </c>
      <c r="M272" s="3" t="str">
        <f t="shared" si="29"/>
        <v/>
      </c>
    </row>
    <row r="273" spans="7:13">
      <c r="G273" s="1" t="str">
        <f>IF(G272&gt;=$B$9*12,"",G272+1)</f>
        <v/>
      </c>
      <c r="H273" s="2">
        <f t="shared" si="27"/>
        <v>0</v>
      </c>
      <c r="I273" s="1">
        <f t="shared" si="30"/>
        <v>0</v>
      </c>
      <c r="J273" s="1">
        <f t="shared" si="28"/>
        <v>0</v>
      </c>
      <c r="K273">
        <f t="shared" si="25"/>
        <v>0</v>
      </c>
      <c r="L273">
        <f t="shared" si="26"/>
        <v>0</v>
      </c>
      <c r="M273" s="3" t="str">
        <f t="shared" si="29"/>
        <v/>
      </c>
    </row>
    <row r="274" spans="7:13">
      <c r="G274" s="1" t="str">
        <f>IF(G273&gt;=$B$9*12,"",G273+1)</f>
        <v/>
      </c>
      <c r="H274" s="2">
        <f t="shared" si="27"/>
        <v>0</v>
      </c>
      <c r="I274" s="1">
        <f t="shared" si="30"/>
        <v>0</v>
      </c>
      <c r="J274" s="1">
        <f t="shared" si="28"/>
        <v>0</v>
      </c>
      <c r="K274">
        <f t="shared" si="25"/>
        <v>0</v>
      </c>
      <c r="L274">
        <f t="shared" si="26"/>
        <v>0</v>
      </c>
      <c r="M274" s="3" t="str">
        <f t="shared" si="29"/>
        <v/>
      </c>
    </row>
    <row r="275" spans="7:13">
      <c r="G275" s="1" t="str">
        <f>IF(G274&gt;=$B$9*12,"",G274+1)</f>
        <v/>
      </c>
      <c r="H275" s="2">
        <f t="shared" si="27"/>
        <v>0</v>
      </c>
      <c r="I275" s="1">
        <f t="shared" si="30"/>
        <v>0</v>
      </c>
      <c r="J275" s="1">
        <f t="shared" si="28"/>
        <v>0</v>
      </c>
      <c r="K275">
        <f t="shared" si="25"/>
        <v>0</v>
      </c>
      <c r="L275">
        <f t="shared" si="26"/>
        <v>0</v>
      </c>
      <c r="M275" s="3" t="str">
        <f t="shared" si="29"/>
        <v/>
      </c>
    </row>
    <row r="276" spans="7:13">
      <c r="G276" s="1" t="str">
        <f>IF(G275&gt;=$B$9*12,"",G275+1)</f>
        <v/>
      </c>
      <c r="H276" s="2">
        <f t="shared" si="27"/>
        <v>0</v>
      </c>
      <c r="I276" s="1">
        <f t="shared" si="30"/>
        <v>0</v>
      </c>
      <c r="J276" s="1">
        <f t="shared" si="28"/>
        <v>0</v>
      </c>
      <c r="K276">
        <f t="shared" si="25"/>
        <v>0</v>
      </c>
      <c r="L276">
        <f t="shared" si="26"/>
        <v>0</v>
      </c>
      <c r="M276" s="3" t="str">
        <f t="shared" si="29"/>
        <v/>
      </c>
    </row>
    <row r="277" spans="7:13">
      <c r="G277" s="1" t="str">
        <f>IF(G276&gt;=$B$9*12,"",G276+1)</f>
        <v/>
      </c>
      <c r="H277" s="2">
        <f t="shared" si="27"/>
        <v>0</v>
      </c>
      <c r="I277" s="1">
        <f t="shared" si="30"/>
        <v>0</v>
      </c>
      <c r="J277" s="1">
        <f t="shared" si="28"/>
        <v>0</v>
      </c>
      <c r="K277">
        <f t="shared" si="25"/>
        <v>0</v>
      </c>
      <c r="L277">
        <f t="shared" si="26"/>
        <v>0</v>
      </c>
      <c r="M277" s="3" t="str">
        <f t="shared" si="29"/>
        <v/>
      </c>
    </row>
    <row r="278" spans="7:13">
      <c r="G278" s="1" t="str">
        <f>IF(G277&gt;=$B$9*12,"",G277+1)</f>
        <v/>
      </c>
      <c r="H278" s="2">
        <f t="shared" si="27"/>
        <v>0</v>
      </c>
      <c r="I278" s="1">
        <f t="shared" si="30"/>
        <v>0</v>
      </c>
      <c r="J278" s="1">
        <f t="shared" si="28"/>
        <v>0</v>
      </c>
      <c r="K278">
        <f t="shared" si="25"/>
        <v>0</v>
      </c>
      <c r="L278">
        <f t="shared" si="26"/>
        <v>0</v>
      </c>
      <c r="M278" s="3" t="str">
        <f t="shared" si="29"/>
        <v/>
      </c>
    </row>
    <row r="279" spans="7:13">
      <c r="G279" s="1" t="str">
        <f>IF(G278&gt;=$B$9*12,"",G278+1)</f>
        <v/>
      </c>
      <c r="H279" s="2">
        <f t="shared" si="27"/>
        <v>0</v>
      </c>
      <c r="I279" s="1">
        <f t="shared" si="30"/>
        <v>0</v>
      </c>
      <c r="J279" s="1">
        <f t="shared" si="28"/>
        <v>0</v>
      </c>
      <c r="K279">
        <f t="shared" si="25"/>
        <v>0</v>
      </c>
      <c r="L279">
        <f t="shared" si="26"/>
        <v>0</v>
      </c>
      <c r="M279" s="3" t="str">
        <f t="shared" si="29"/>
        <v/>
      </c>
    </row>
    <row r="280" spans="7:13">
      <c r="G280" s="1" t="str">
        <f>IF(G279&gt;=$B$9*12,"",G279+1)</f>
        <v/>
      </c>
      <c r="H280" s="2">
        <f t="shared" si="27"/>
        <v>0</v>
      </c>
      <c r="I280" s="1">
        <f t="shared" si="30"/>
        <v>0</v>
      </c>
      <c r="J280" s="1">
        <f t="shared" si="28"/>
        <v>0</v>
      </c>
      <c r="K280">
        <f t="shared" si="25"/>
        <v>0</v>
      </c>
      <c r="L280">
        <f t="shared" si="26"/>
        <v>0</v>
      </c>
      <c r="M280" s="3" t="str">
        <f t="shared" si="29"/>
        <v/>
      </c>
    </row>
    <row r="281" spans="7:13">
      <c r="G281" s="1" t="str">
        <f>IF(G280&gt;=$B$9*12,"",G280+1)</f>
        <v/>
      </c>
      <c r="H281" s="2">
        <f t="shared" si="27"/>
        <v>0</v>
      </c>
      <c r="I281" s="1">
        <f t="shared" si="30"/>
        <v>0</v>
      </c>
      <c r="J281" s="1">
        <f t="shared" si="28"/>
        <v>0</v>
      </c>
      <c r="K281">
        <f t="shared" si="25"/>
        <v>0</v>
      </c>
      <c r="L281">
        <f t="shared" si="26"/>
        <v>0</v>
      </c>
      <c r="M281" s="3" t="str">
        <f t="shared" si="29"/>
        <v/>
      </c>
    </row>
    <row r="282" spans="7:13">
      <c r="G282" s="1" t="str">
        <f>IF(G281&gt;=$B$9*12,"",G281+1)</f>
        <v/>
      </c>
      <c r="H282" s="2">
        <f t="shared" si="27"/>
        <v>0</v>
      </c>
      <c r="I282" s="1">
        <f t="shared" si="30"/>
        <v>0</v>
      </c>
      <c r="J282" s="1">
        <f t="shared" si="28"/>
        <v>0</v>
      </c>
      <c r="K282">
        <f t="shared" si="25"/>
        <v>0</v>
      </c>
      <c r="L282">
        <f t="shared" si="26"/>
        <v>0</v>
      </c>
      <c r="M282" s="3" t="str">
        <f t="shared" si="29"/>
        <v/>
      </c>
    </row>
    <row r="283" spans="7:13">
      <c r="G283" s="1" t="str">
        <f>IF(G282&gt;=$B$9*12,"",G282+1)</f>
        <v/>
      </c>
      <c r="H283" s="2">
        <f t="shared" si="27"/>
        <v>0</v>
      </c>
      <c r="I283" s="1">
        <f t="shared" si="30"/>
        <v>0</v>
      </c>
      <c r="J283" s="1">
        <f t="shared" si="28"/>
        <v>0</v>
      </c>
      <c r="K283">
        <f t="shared" si="25"/>
        <v>0</v>
      </c>
      <c r="L283">
        <f t="shared" si="26"/>
        <v>0</v>
      </c>
      <c r="M283" s="3" t="str">
        <f t="shared" si="29"/>
        <v/>
      </c>
    </row>
    <row r="284" spans="7:13">
      <c r="G284" s="1" t="str">
        <f>IF(G283&gt;=$B$9*12,"",G283+1)</f>
        <v/>
      </c>
      <c r="H284" s="2">
        <f t="shared" si="27"/>
        <v>0</v>
      </c>
      <c r="I284" s="1">
        <f t="shared" si="30"/>
        <v>0</v>
      </c>
      <c r="J284" s="1">
        <f t="shared" si="28"/>
        <v>0</v>
      </c>
      <c r="K284">
        <f t="shared" si="25"/>
        <v>0</v>
      </c>
      <c r="L284">
        <f t="shared" si="26"/>
        <v>0</v>
      </c>
      <c r="M284" s="3" t="str">
        <f t="shared" si="29"/>
        <v/>
      </c>
    </row>
    <row r="285" spans="7:13">
      <c r="G285" s="1" t="str">
        <f>IF(G284&gt;=$B$9*12,"",G284+1)</f>
        <v/>
      </c>
      <c r="H285" s="2">
        <f t="shared" si="27"/>
        <v>0</v>
      </c>
      <c r="I285" s="1">
        <f t="shared" si="30"/>
        <v>0</v>
      </c>
      <c r="J285" s="1">
        <f t="shared" si="28"/>
        <v>0</v>
      </c>
      <c r="K285">
        <f t="shared" si="25"/>
        <v>0</v>
      </c>
      <c r="L285">
        <f t="shared" si="26"/>
        <v>0</v>
      </c>
      <c r="M285" s="3" t="str">
        <f t="shared" si="29"/>
        <v/>
      </c>
    </row>
    <row r="286" spans="7:13">
      <c r="G286" s="1" t="str">
        <f>IF(G285&gt;=$B$9*12,"",G285+1)</f>
        <v/>
      </c>
      <c r="H286" s="2">
        <f t="shared" si="27"/>
        <v>0</v>
      </c>
      <c r="I286" s="1">
        <f t="shared" si="30"/>
        <v>0</v>
      </c>
      <c r="J286" s="1">
        <f t="shared" si="28"/>
        <v>0</v>
      </c>
      <c r="K286">
        <f t="shared" si="25"/>
        <v>0</v>
      </c>
      <c r="L286">
        <f t="shared" si="26"/>
        <v>0</v>
      </c>
      <c r="M286" s="3" t="str">
        <f t="shared" si="29"/>
        <v/>
      </c>
    </row>
    <row r="287" spans="7:13">
      <c r="G287" s="1" t="str">
        <f>IF(G286&gt;=$B$9*12,"",G286+1)</f>
        <v/>
      </c>
      <c r="H287" s="2">
        <f t="shared" si="27"/>
        <v>0</v>
      </c>
      <c r="I287" s="1">
        <f t="shared" si="30"/>
        <v>0</v>
      </c>
      <c r="J287" s="1">
        <f t="shared" si="28"/>
        <v>0</v>
      </c>
      <c r="K287">
        <f t="shared" si="25"/>
        <v>0</v>
      </c>
      <c r="L287">
        <f t="shared" si="26"/>
        <v>0</v>
      </c>
      <c r="M287" s="3" t="str">
        <f t="shared" si="29"/>
        <v/>
      </c>
    </row>
    <row r="288" spans="7:13">
      <c r="G288" s="1" t="str">
        <f>IF(G287&gt;=$B$9*12,"",G287+1)</f>
        <v/>
      </c>
      <c r="H288" s="2">
        <f t="shared" si="27"/>
        <v>0</v>
      </c>
      <c r="I288" s="1">
        <f t="shared" si="30"/>
        <v>0</v>
      </c>
      <c r="J288" s="1">
        <f t="shared" si="28"/>
        <v>0</v>
      </c>
      <c r="K288">
        <f t="shared" si="25"/>
        <v>0</v>
      </c>
      <c r="L288">
        <f t="shared" si="26"/>
        <v>0</v>
      </c>
      <c r="M288" s="3" t="str">
        <f t="shared" si="29"/>
        <v/>
      </c>
    </row>
    <row r="289" spans="7:13">
      <c r="G289" s="1" t="str">
        <f>IF(G288&gt;=$B$9*12,"",G288+1)</f>
        <v/>
      </c>
      <c r="H289" s="2">
        <f t="shared" si="27"/>
        <v>0</v>
      </c>
      <c r="I289" s="1">
        <f t="shared" si="30"/>
        <v>0</v>
      </c>
      <c r="J289" s="1">
        <f t="shared" si="28"/>
        <v>0</v>
      </c>
      <c r="K289">
        <f t="shared" si="25"/>
        <v>0</v>
      </c>
      <c r="L289">
        <f t="shared" si="26"/>
        <v>0</v>
      </c>
      <c r="M289" s="3" t="str">
        <f t="shared" si="29"/>
        <v/>
      </c>
    </row>
    <row r="290" spans="7:13">
      <c r="G290" s="1" t="str">
        <f>IF(G289&gt;=$B$9*12,"",G289+1)</f>
        <v/>
      </c>
      <c r="H290" s="2">
        <f t="shared" si="27"/>
        <v>0</v>
      </c>
      <c r="I290" s="1">
        <f t="shared" si="30"/>
        <v>0</v>
      </c>
      <c r="J290" s="1">
        <f t="shared" si="28"/>
        <v>0</v>
      </c>
      <c r="K290">
        <f t="shared" si="25"/>
        <v>0</v>
      </c>
      <c r="L290">
        <f t="shared" si="26"/>
        <v>0</v>
      </c>
      <c r="M290" s="3" t="str">
        <f t="shared" si="29"/>
        <v/>
      </c>
    </row>
    <row r="291" spans="7:13">
      <c r="G291" s="1" t="str">
        <f>IF(G290&gt;=$B$9*12,"",G290+1)</f>
        <v/>
      </c>
      <c r="H291" s="2">
        <f t="shared" si="27"/>
        <v>0</v>
      </c>
      <c r="I291" s="1">
        <f t="shared" si="30"/>
        <v>0</v>
      </c>
      <c r="J291" s="1">
        <f t="shared" si="28"/>
        <v>0</v>
      </c>
      <c r="K291">
        <f t="shared" si="25"/>
        <v>0</v>
      </c>
      <c r="L291">
        <f t="shared" si="26"/>
        <v>0</v>
      </c>
      <c r="M291" s="3" t="str">
        <f t="shared" si="29"/>
        <v/>
      </c>
    </row>
    <row r="292" spans="7:13">
      <c r="G292" s="1" t="str">
        <f>IF(G291&gt;=$B$9*12,"",G291+1)</f>
        <v/>
      </c>
      <c r="H292" s="2">
        <f t="shared" si="27"/>
        <v>0</v>
      </c>
      <c r="I292" s="1">
        <f t="shared" si="30"/>
        <v>0</v>
      </c>
      <c r="J292" s="1">
        <f t="shared" si="28"/>
        <v>0</v>
      </c>
      <c r="K292">
        <f t="shared" si="25"/>
        <v>0</v>
      </c>
      <c r="L292">
        <f t="shared" si="26"/>
        <v>0</v>
      </c>
      <c r="M292" s="3" t="str">
        <f t="shared" si="29"/>
        <v/>
      </c>
    </row>
    <row r="293" spans="7:13">
      <c r="G293" s="1" t="str">
        <f>IF(G292&gt;=$B$9*12,"",G292+1)</f>
        <v/>
      </c>
      <c r="H293" s="2">
        <f t="shared" si="27"/>
        <v>0</v>
      </c>
      <c r="I293" s="1">
        <f t="shared" si="30"/>
        <v>0</v>
      </c>
      <c r="J293" s="1">
        <f t="shared" si="28"/>
        <v>0</v>
      </c>
      <c r="K293">
        <f t="shared" si="25"/>
        <v>0</v>
      </c>
      <c r="L293">
        <f t="shared" si="26"/>
        <v>0</v>
      </c>
      <c r="M293" s="3" t="str">
        <f t="shared" si="29"/>
        <v/>
      </c>
    </row>
    <row r="294" spans="7:13">
      <c r="G294" s="1" t="str">
        <f>IF(G293&gt;=$B$9*12,"",G293+1)</f>
        <v/>
      </c>
      <c r="H294" s="2">
        <f t="shared" si="27"/>
        <v>0</v>
      </c>
      <c r="I294" s="1">
        <f t="shared" si="30"/>
        <v>0</v>
      </c>
      <c r="J294" s="1">
        <f t="shared" si="28"/>
        <v>0</v>
      </c>
      <c r="K294">
        <f t="shared" si="25"/>
        <v>0</v>
      </c>
      <c r="L294">
        <f t="shared" si="26"/>
        <v>0</v>
      </c>
      <c r="M294" s="3" t="str">
        <f t="shared" si="29"/>
        <v/>
      </c>
    </row>
    <row r="295" spans="7:13">
      <c r="G295" s="1" t="str">
        <f>IF(G294&gt;=$B$9*12,"",G294+1)</f>
        <v/>
      </c>
      <c r="H295" s="2">
        <f t="shared" si="27"/>
        <v>0</v>
      </c>
      <c r="I295" s="1">
        <f t="shared" si="30"/>
        <v>0</v>
      </c>
      <c r="J295" s="1">
        <f t="shared" si="28"/>
        <v>0</v>
      </c>
      <c r="K295">
        <f t="shared" si="25"/>
        <v>0</v>
      </c>
      <c r="L295">
        <f t="shared" si="26"/>
        <v>0</v>
      </c>
      <c r="M295" s="3" t="str">
        <f t="shared" si="29"/>
        <v/>
      </c>
    </row>
    <row r="296" spans="7:13">
      <c r="G296" s="1" t="str">
        <f>IF(G295&gt;=$B$9*12,"",G295+1)</f>
        <v/>
      </c>
      <c r="H296" s="2">
        <f t="shared" si="27"/>
        <v>0</v>
      </c>
      <c r="I296" s="1">
        <f t="shared" si="30"/>
        <v>0</v>
      </c>
      <c r="J296" s="1">
        <f t="shared" si="28"/>
        <v>0</v>
      </c>
      <c r="K296">
        <f t="shared" si="25"/>
        <v>0</v>
      </c>
      <c r="L296">
        <f t="shared" si="26"/>
        <v>0</v>
      </c>
      <c r="M296" s="3" t="str">
        <f t="shared" si="29"/>
        <v/>
      </c>
    </row>
    <row r="297" spans="7:13">
      <c r="G297" s="1" t="str">
        <f>IF(G296&gt;=$B$9*12,"",G296+1)</f>
        <v/>
      </c>
      <c r="H297" s="2">
        <f t="shared" si="27"/>
        <v>0</v>
      </c>
      <c r="I297" s="1">
        <f t="shared" si="30"/>
        <v>0</v>
      </c>
      <c r="J297" s="1">
        <f t="shared" si="28"/>
        <v>0</v>
      </c>
      <c r="K297">
        <f t="shared" si="25"/>
        <v>0</v>
      </c>
      <c r="L297">
        <f t="shared" si="26"/>
        <v>0</v>
      </c>
      <c r="M297" s="3" t="str">
        <f t="shared" si="29"/>
        <v/>
      </c>
    </row>
    <row r="298" spans="7:13">
      <c r="G298" s="1" t="str">
        <f>IF(G297&gt;=$B$9*12,"",G297+1)</f>
        <v/>
      </c>
      <c r="H298" s="2">
        <f t="shared" si="27"/>
        <v>0</v>
      </c>
      <c r="I298" s="1">
        <f t="shared" si="30"/>
        <v>0</v>
      </c>
      <c r="J298" s="1">
        <f t="shared" si="28"/>
        <v>0</v>
      </c>
      <c r="K298">
        <f t="shared" si="25"/>
        <v>0</v>
      </c>
      <c r="L298">
        <f t="shared" si="26"/>
        <v>0</v>
      </c>
      <c r="M298" s="3" t="str">
        <f t="shared" si="29"/>
        <v/>
      </c>
    </row>
    <row r="299" spans="7:13">
      <c r="G299" s="1" t="str">
        <f>IF(G298&gt;=$B$9*12,"",G298+1)</f>
        <v/>
      </c>
      <c r="H299" s="2">
        <f t="shared" si="27"/>
        <v>0</v>
      </c>
      <c r="I299" s="1">
        <f t="shared" si="30"/>
        <v>0</v>
      </c>
      <c r="J299" s="1">
        <f t="shared" si="28"/>
        <v>0</v>
      </c>
      <c r="K299">
        <f t="shared" si="25"/>
        <v>0</v>
      </c>
      <c r="L299">
        <f t="shared" si="26"/>
        <v>0</v>
      </c>
      <c r="M299" s="3" t="str">
        <f t="shared" si="29"/>
        <v/>
      </c>
    </row>
    <row r="300" spans="7:13">
      <c r="G300" s="1" t="str">
        <f>IF(G299&gt;=$B$9*12,"",G299+1)</f>
        <v/>
      </c>
      <c r="H300" s="2">
        <f t="shared" si="27"/>
        <v>0</v>
      </c>
      <c r="I300" s="1">
        <f t="shared" si="30"/>
        <v>0</v>
      </c>
      <c r="J300" s="1">
        <f t="shared" si="28"/>
        <v>0</v>
      </c>
      <c r="K300">
        <f t="shared" si="25"/>
        <v>0</v>
      </c>
      <c r="L300">
        <f t="shared" si="26"/>
        <v>0</v>
      </c>
      <c r="M300" s="3" t="str">
        <f t="shared" si="29"/>
        <v/>
      </c>
    </row>
    <row r="301" spans="7:13">
      <c r="G301" s="1" t="str">
        <f>IF(G300&gt;=$B$9*12,"",G300+1)</f>
        <v/>
      </c>
      <c r="H301" s="2">
        <f t="shared" si="27"/>
        <v>0</v>
      </c>
      <c r="I301" s="1">
        <f t="shared" si="30"/>
        <v>0</v>
      </c>
      <c r="J301" s="1">
        <f t="shared" si="28"/>
        <v>0</v>
      </c>
      <c r="K301">
        <f t="shared" si="25"/>
        <v>0</v>
      </c>
      <c r="L301">
        <f t="shared" si="26"/>
        <v>0</v>
      </c>
      <c r="M301" s="3" t="str">
        <f t="shared" si="29"/>
        <v/>
      </c>
    </row>
    <row r="302" spans="7:13">
      <c r="G302" s="1" t="str">
        <f>IF(G301&gt;=$B$9*12,"",G301+1)</f>
        <v/>
      </c>
      <c r="H302" s="2">
        <f t="shared" si="27"/>
        <v>0</v>
      </c>
      <c r="I302" s="1">
        <f t="shared" si="30"/>
        <v>0</v>
      </c>
      <c r="J302" s="1">
        <f t="shared" si="28"/>
        <v>0</v>
      </c>
      <c r="K302">
        <f t="shared" si="25"/>
        <v>0</v>
      </c>
      <c r="L302">
        <f t="shared" si="26"/>
        <v>0</v>
      </c>
      <c r="M302" s="3" t="str">
        <f t="shared" si="29"/>
        <v/>
      </c>
    </row>
    <row r="303" spans="7:13">
      <c r="G303" s="1" t="str">
        <f>IF(G302&gt;=$B$9*12,"",G302+1)</f>
        <v/>
      </c>
      <c r="H303" s="2">
        <f t="shared" si="27"/>
        <v>0</v>
      </c>
      <c r="I303" s="1">
        <f t="shared" si="30"/>
        <v>0</v>
      </c>
      <c r="J303" s="1">
        <f t="shared" si="28"/>
        <v>0</v>
      </c>
      <c r="K303">
        <f t="shared" si="25"/>
        <v>0</v>
      </c>
      <c r="L303">
        <f t="shared" si="26"/>
        <v>0</v>
      </c>
      <c r="M303" s="3" t="str">
        <f t="shared" si="29"/>
        <v/>
      </c>
    </row>
    <row r="304" spans="7:13">
      <c r="G304" s="1" t="str">
        <f>IF(G303&gt;=$B$9*12,"",G303+1)</f>
        <v/>
      </c>
      <c r="H304" s="2">
        <f t="shared" si="27"/>
        <v>0</v>
      </c>
      <c r="I304" s="1">
        <f t="shared" si="30"/>
        <v>0</v>
      </c>
      <c r="J304" s="1">
        <f t="shared" si="28"/>
        <v>0</v>
      </c>
      <c r="K304">
        <f t="shared" si="25"/>
        <v>0</v>
      </c>
      <c r="L304">
        <f t="shared" si="26"/>
        <v>0</v>
      </c>
      <c r="M304" s="3" t="str">
        <f t="shared" si="29"/>
        <v/>
      </c>
    </row>
    <row r="305" spans="7:13">
      <c r="G305" s="1" t="str">
        <f>IF(G304&gt;=$B$9*12,"",G304+1)</f>
        <v/>
      </c>
      <c r="H305" s="2">
        <f t="shared" si="27"/>
        <v>0</v>
      </c>
      <c r="I305" s="1">
        <f t="shared" si="30"/>
        <v>0</v>
      </c>
      <c r="J305" s="1">
        <f t="shared" si="28"/>
        <v>0</v>
      </c>
      <c r="K305">
        <f t="shared" si="25"/>
        <v>0</v>
      </c>
      <c r="L305">
        <f t="shared" si="26"/>
        <v>0</v>
      </c>
      <c r="M305" s="3" t="str">
        <f t="shared" si="29"/>
        <v/>
      </c>
    </row>
    <row r="306" spans="7:13">
      <c r="G306" s="1" t="str">
        <f>IF(G305&gt;=$B$9*12,"",G305+1)</f>
        <v/>
      </c>
      <c r="H306" s="2">
        <f t="shared" si="27"/>
        <v>0</v>
      </c>
      <c r="I306" s="1">
        <f t="shared" si="30"/>
        <v>0</v>
      </c>
      <c r="J306" s="1">
        <f t="shared" si="28"/>
        <v>0</v>
      </c>
      <c r="K306">
        <f t="shared" si="25"/>
        <v>0</v>
      </c>
      <c r="L306">
        <f t="shared" si="26"/>
        <v>0</v>
      </c>
      <c r="M306" s="3" t="str">
        <f t="shared" si="29"/>
        <v/>
      </c>
    </row>
    <row r="307" spans="7:13">
      <c r="G307" s="1" t="str">
        <f>IF(G306&gt;=$B$9*12,"",G306+1)</f>
        <v/>
      </c>
      <c r="H307" s="2">
        <f t="shared" si="27"/>
        <v>0</v>
      </c>
      <c r="I307" s="1">
        <f t="shared" si="30"/>
        <v>0</v>
      </c>
      <c r="J307" s="1">
        <f t="shared" si="28"/>
        <v>0</v>
      </c>
      <c r="K307">
        <f t="shared" si="25"/>
        <v>0</v>
      </c>
      <c r="L307">
        <f t="shared" si="26"/>
        <v>0</v>
      </c>
      <c r="M307" s="3" t="str">
        <f t="shared" si="29"/>
        <v/>
      </c>
    </row>
    <row r="308" spans="7:13">
      <c r="G308" s="1" t="str">
        <f>IF(G307&gt;=$B$9*12,"",G307+1)</f>
        <v/>
      </c>
      <c r="H308" s="2">
        <f t="shared" si="27"/>
        <v>0</v>
      </c>
      <c r="I308" s="1">
        <f t="shared" si="30"/>
        <v>0</v>
      </c>
      <c r="J308" s="1">
        <f t="shared" si="28"/>
        <v>0</v>
      </c>
      <c r="K308">
        <f t="shared" si="25"/>
        <v>0</v>
      </c>
      <c r="L308">
        <f t="shared" si="26"/>
        <v>0</v>
      </c>
      <c r="M308" s="3" t="str">
        <f t="shared" si="29"/>
        <v/>
      </c>
    </row>
    <row r="309" spans="7:13">
      <c r="G309" s="1" t="str">
        <f>IF(G308&gt;=$B$9*12,"",G308+1)</f>
        <v/>
      </c>
      <c r="H309" s="2">
        <f t="shared" si="27"/>
        <v>0</v>
      </c>
      <c r="I309" s="1">
        <f t="shared" si="30"/>
        <v>0</v>
      </c>
      <c r="J309" s="1">
        <f t="shared" si="28"/>
        <v>0</v>
      </c>
      <c r="K309">
        <f t="shared" si="25"/>
        <v>0</v>
      </c>
      <c r="L309">
        <f t="shared" si="26"/>
        <v>0</v>
      </c>
      <c r="M309" s="3" t="str">
        <f t="shared" si="29"/>
        <v/>
      </c>
    </row>
    <row r="310" spans="7:13">
      <c r="G310" s="1" t="str">
        <f>IF(G309&gt;=$B$9*12,"",G309+1)</f>
        <v/>
      </c>
      <c r="H310" s="2">
        <f t="shared" si="27"/>
        <v>0</v>
      </c>
      <c r="I310" s="1">
        <f t="shared" si="30"/>
        <v>0</v>
      </c>
      <c r="J310" s="1">
        <f t="shared" si="28"/>
        <v>0</v>
      </c>
      <c r="K310">
        <f t="shared" si="25"/>
        <v>0</v>
      </c>
      <c r="L310">
        <f t="shared" si="26"/>
        <v>0</v>
      </c>
      <c r="M310" s="3" t="str">
        <f t="shared" si="29"/>
        <v/>
      </c>
    </row>
    <row r="311" spans="7:13">
      <c r="G311" s="1" t="str">
        <f>IF(G310&gt;=$B$9*12,"",G310+1)</f>
        <v/>
      </c>
      <c r="H311" s="2">
        <f t="shared" si="27"/>
        <v>0</v>
      </c>
      <c r="I311" s="1">
        <f t="shared" si="30"/>
        <v>0</v>
      </c>
      <c r="J311" s="1">
        <f t="shared" si="28"/>
        <v>0</v>
      </c>
      <c r="K311">
        <f t="shared" si="25"/>
        <v>0</v>
      </c>
      <c r="L311">
        <f t="shared" si="26"/>
        <v>0</v>
      </c>
      <c r="M311" s="3" t="str">
        <f t="shared" si="29"/>
        <v/>
      </c>
    </row>
    <row r="312" spans="7:13">
      <c r="G312" s="1" t="str">
        <f>IF(G311&gt;=$B$9*12,"",G311+1)</f>
        <v/>
      </c>
      <c r="H312" s="2">
        <f t="shared" si="27"/>
        <v>0</v>
      </c>
      <c r="I312" s="1">
        <f t="shared" si="30"/>
        <v>0</v>
      </c>
      <c r="J312" s="1">
        <f t="shared" si="28"/>
        <v>0</v>
      </c>
      <c r="K312">
        <f t="shared" si="25"/>
        <v>0</v>
      </c>
      <c r="L312">
        <f t="shared" si="26"/>
        <v>0</v>
      </c>
      <c r="M312" s="3" t="str">
        <f t="shared" si="29"/>
        <v/>
      </c>
    </row>
    <row r="313" spans="7:13">
      <c r="G313" s="1" t="str">
        <f>IF(G312&gt;=$B$9*12,"",G312+1)</f>
        <v/>
      </c>
      <c r="H313" s="2">
        <f t="shared" si="27"/>
        <v>0</v>
      </c>
      <c r="I313" s="1">
        <f t="shared" si="30"/>
        <v>0</v>
      </c>
      <c r="J313" s="1">
        <f t="shared" si="28"/>
        <v>0</v>
      </c>
      <c r="K313">
        <f t="shared" si="25"/>
        <v>0</v>
      </c>
      <c r="L313">
        <f t="shared" si="26"/>
        <v>0</v>
      </c>
      <c r="M313" s="3" t="str">
        <f t="shared" si="29"/>
        <v/>
      </c>
    </row>
    <row r="314" spans="7:13">
      <c r="G314" s="1" t="str">
        <f>IF(G313&gt;=$B$9*12,"",G313+1)</f>
        <v/>
      </c>
      <c r="H314" s="2">
        <f t="shared" si="27"/>
        <v>0</v>
      </c>
      <c r="I314" s="1">
        <f t="shared" si="30"/>
        <v>0</v>
      </c>
      <c r="J314" s="1">
        <f t="shared" si="28"/>
        <v>0</v>
      </c>
      <c r="K314">
        <f t="shared" si="25"/>
        <v>0</v>
      </c>
      <c r="L314">
        <f t="shared" si="26"/>
        <v>0</v>
      </c>
      <c r="M314" s="3" t="str">
        <f t="shared" si="29"/>
        <v/>
      </c>
    </row>
    <row r="315" spans="7:13">
      <c r="G315" s="1" t="str">
        <f>IF(G314&gt;=$B$9*12,"",G314+1)</f>
        <v/>
      </c>
      <c r="H315" s="2">
        <f t="shared" si="27"/>
        <v>0</v>
      </c>
      <c r="I315" s="1">
        <f t="shared" si="30"/>
        <v>0</v>
      </c>
      <c r="J315" s="1">
        <f t="shared" si="28"/>
        <v>0</v>
      </c>
      <c r="K315">
        <f t="shared" si="25"/>
        <v>0</v>
      </c>
      <c r="L315">
        <f t="shared" si="26"/>
        <v>0</v>
      </c>
      <c r="M315" s="3" t="str">
        <f t="shared" si="29"/>
        <v/>
      </c>
    </row>
    <row r="316" spans="7:13">
      <c r="G316" s="1" t="str">
        <f>IF(G315&gt;=$B$9*12,"",G315+1)</f>
        <v/>
      </c>
      <c r="H316" s="2">
        <f t="shared" si="27"/>
        <v>0</v>
      </c>
      <c r="I316" s="1">
        <f t="shared" si="30"/>
        <v>0</v>
      </c>
      <c r="J316" s="1">
        <f t="shared" si="28"/>
        <v>0</v>
      </c>
      <c r="K316">
        <f t="shared" si="25"/>
        <v>0</v>
      </c>
      <c r="L316">
        <f t="shared" si="26"/>
        <v>0</v>
      </c>
      <c r="M316" s="3" t="str">
        <f t="shared" si="29"/>
        <v/>
      </c>
    </row>
    <row r="317" spans="7:13">
      <c r="G317" s="1" t="str">
        <f>IF(G316&gt;=$B$9*12,"",G316+1)</f>
        <v/>
      </c>
      <c r="H317" s="2">
        <f t="shared" si="27"/>
        <v>0</v>
      </c>
      <c r="I317" s="1">
        <f t="shared" si="30"/>
        <v>0</v>
      </c>
      <c r="J317" s="1">
        <f t="shared" si="28"/>
        <v>0</v>
      </c>
      <c r="K317">
        <f t="shared" si="25"/>
        <v>0</v>
      </c>
      <c r="L317">
        <f t="shared" si="26"/>
        <v>0</v>
      </c>
      <c r="M317" s="3" t="str">
        <f t="shared" si="29"/>
        <v/>
      </c>
    </row>
    <row r="318" spans="7:13">
      <c r="G318" s="1" t="str">
        <f>IF(G317&gt;=$B$9*12,"",G317+1)</f>
        <v/>
      </c>
      <c r="H318" s="2">
        <f t="shared" si="27"/>
        <v>0</v>
      </c>
      <c r="I318" s="1">
        <f t="shared" si="30"/>
        <v>0</v>
      </c>
      <c r="J318" s="1">
        <f t="shared" si="28"/>
        <v>0</v>
      </c>
      <c r="K318">
        <f t="shared" si="25"/>
        <v>0</v>
      </c>
      <c r="L318">
        <f t="shared" si="26"/>
        <v>0</v>
      </c>
      <c r="M318" s="3" t="str">
        <f t="shared" si="29"/>
        <v/>
      </c>
    </row>
    <row r="319" spans="7:13">
      <c r="G319" s="1" t="str">
        <f>IF(G318&gt;=$B$9*12,"",G318+1)</f>
        <v/>
      </c>
      <c r="H319" s="2">
        <f t="shared" si="27"/>
        <v>0</v>
      </c>
      <c r="I319" s="1">
        <f t="shared" si="30"/>
        <v>0</v>
      </c>
      <c r="J319" s="1">
        <f t="shared" si="28"/>
        <v>0</v>
      </c>
      <c r="K319">
        <f t="shared" si="25"/>
        <v>0</v>
      </c>
      <c r="L319">
        <f t="shared" si="26"/>
        <v>0</v>
      </c>
      <c r="M319" s="3" t="str">
        <f t="shared" si="29"/>
        <v/>
      </c>
    </row>
    <row r="320" spans="7:13">
      <c r="G320" s="1" t="str">
        <f>IF(G319&gt;=$B$9*12,"",G319+1)</f>
        <v/>
      </c>
      <c r="H320" s="2">
        <f t="shared" si="27"/>
        <v>0</v>
      </c>
      <c r="I320" s="1">
        <f t="shared" si="30"/>
        <v>0</v>
      </c>
      <c r="J320" s="1">
        <f t="shared" si="28"/>
        <v>0</v>
      </c>
      <c r="K320">
        <f t="shared" si="25"/>
        <v>0</v>
      </c>
      <c r="L320">
        <f t="shared" si="26"/>
        <v>0</v>
      </c>
      <c r="M320" s="3" t="str">
        <f t="shared" si="29"/>
        <v/>
      </c>
    </row>
    <row r="321" spans="7:13">
      <c r="G321" s="1" t="str">
        <f>IF(G320&gt;=$B$9*12,"",G320+1)</f>
        <v/>
      </c>
      <c r="H321" s="2">
        <f t="shared" si="27"/>
        <v>0</v>
      </c>
      <c r="I321" s="1">
        <f t="shared" si="30"/>
        <v>0</v>
      </c>
      <c r="J321" s="1">
        <f t="shared" si="28"/>
        <v>0</v>
      </c>
      <c r="K321">
        <f t="shared" si="25"/>
        <v>0</v>
      </c>
      <c r="L321">
        <f t="shared" si="26"/>
        <v>0</v>
      </c>
      <c r="M321" s="3" t="str">
        <f t="shared" si="29"/>
        <v/>
      </c>
    </row>
    <row r="322" spans="7:13">
      <c r="G322" s="1" t="str">
        <f>IF(G321&gt;=$B$9*12,"",G321+1)</f>
        <v/>
      </c>
      <c r="H322" s="2">
        <f t="shared" si="27"/>
        <v>0</v>
      </c>
      <c r="I322" s="1">
        <f t="shared" si="30"/>
        <v>0</v>
      </c>
      <c r="J322" s="1">
        <f t="shared" si="28"/>
        <v>0</v>
      </c>
      <c r="K322">
        <f t="shared" ref="K322:K368" si="31">IF(H322=0,0,IF(G322&lt;&gt;"",I322+J322,$E$1+$E$2))</f>
        <v>0</v>
      </c>
      <c r="L322">
        <f t="shared" ref="L322:L368" si="32">IF(H322=0,0,IF(G322&lt;&gt;"",I322+J322,$E$4))</f>
        <v>0</v>
      </c>
      <c r="M322" s="3" t="str">
        <f t="shared" si="29"/>
        <v/>
      </c>
    </row>
    <row r="323" spans="7:13">
      <c r="G323" s="1" t="str">
        <f>IF(G322&gt;=$B$9*12,"",G322+1)</f>
        <v/>
      </c>
      <c r="H323" s="2">
        <f t="shared" ref="H323:H368" si="33">IF(G322&lt;&gt;"",H322+30,0)</f>
        <v>0</v>
      </c>
      <c r="I323" s="1">
        <f t="shared" si="30"/>
        <v>0</v>
      </c>
      <c r="J323" s="1">
        <f t="shared" ref="J323:J368" si="34">IF(H323=0,0,IF(G323&lt;&gt;"",IF(M322=0,J322*(1+$B$6),J322),$E$2))</f>
        <v>0</v>
      </c>
      <c r="K323">
        <f t="shared" si="31"/>
        <v>0</v>
      </c>
      <c r="L323">
        <f t="shared" si="32"/>
        <v>0</v>
      </c>
      <c r="M323" s="3" t="str">
        <f t="shared" ref="M323:M368" si="35">IF(G322&gt;=$B$9*12,"",INT(G323/12)-(G323/12))</f>
        <v/>
      </c>
    </row>
    <row r="324" spans="7:13">
      <c r="G324" s="1" t="str">
        <f>IF(G323&gt;=$B$9*12,"",G323+1)</f>
        <v/>
      </c>
      <c r="H324" s="2">
        <f t="shared" si="33"/>
        <v>0</v>
      </c>
      <c r="I324" s="1">
        <f t="shared" si="30"/>
        <v>0</v>
      </c>
      <c r="J324" s="1">
        <f t="shared" si="34"/>
        <v>0</v>
      </c>
      <c r="K324">
        <f t="shared" si="31"/>
        <v>0</v>
      </c>
      <c r="L324">
        <f t="shared" si="32"/>
        <v>0</v>
      </c>
      <c r="M324" s="3" t="str">
        <f t="shared" si="35"/>
        <v/>
      </c>
    </row>
    <row r="325" spans="7:13">
      <c r="G325" s="1" t="str">
        <f>IF(G324&gt;=$B$9*12,"",G324+1)</f>
        <v/>
      </c>
      <c r="H325" s="2">
        <f t="shared" si="33"/>
        <v>0</v>
      </c>
      <c r="I325" s="1">
        <f t="shared" si="30"/>
        <v>0</v>
      </c>
      <c r="J325" s="1">
        <f t="shared" si="34"/>
        <v>0</v>
      </c>
      <c r="K325">
        <f t="shared" si="31"/>
        <v>0</v>
      </c>
      <c r="L325">
        <f t="shared" si="32"/>
        <v>0</v>
      </c>
      <c r="M325" s="3" t="str">
        <f t="shared" si="35"/>
        <v/>
      </c>
    </row>
    <row r="326" spans="7:13">
      <c r="G326" s="1" t="str">
        <f>IF(G325&gt;=$B$9*12,"",G325+1)</f>
        <v/>
      </c>
      <c r="H326" s="2">
        <f t="shared" si="33"/>
        <v>0</v>
      </c>
      <c r="I326" s="1">
        <f t="shared" si="30"/>
        <v>0</v>
      </c>
      <c r="J326" s="1">
        <f t="shared" si="34"/>
        <v>0</v>
      </c>
      <c r="K326">
        <f t="shared" si="31"/>
        <v>0</v>
      </c>
      <c r="L326">
        <f t="shared" si="32"/>
        <v>0</v>
      </c>
      <c r="M326" s="3" t="str">
        <f t="shared" si="35"/>
        <v/>
      </c>
    </row>
    <row r="327" spans="7:13">
      <c r="G327" s="1" t="str">
        <f>IF(G326&gt;=$B$9*12,"",G326+1)</f>
        <v/>
      </c>
      <c r="H327" s="2">
        <f t="shared" si="33"/>
        <v>0</v>
      </c>
      <c r="I327" s="1">
        <f t="shared" si="30"/>
        <v>0</v>
      </c>
      <c r="J327" s="1">
        <f t="shared" si="34"/>
        <v>0</v>
      </c>
      <c r="K327">
        <f t="shared" si="31"/>
        <v>0</v>
      </c>
      <c r="L327">
        <f t="shared" si="32"/>
        <v>0</v>
      </c>
      <c r="M327" s="3" t="str">
        <f t="shared" si="35"/>
        <v/>
      </c>
    </row>
    <row r="328" spans="7:13">
      <c r="G328" s="1" t="str">
        <f>IF(G327&gt;=$B$9*12,"",G327+1)</f>
        <v/>
      </c>
      <c r="H328" s="2">
        <f t="shared" si="33"/>
        <v>0</v>
      </c>
      <c r="I328" s="1">
        <f t="shared" si="30"/>
        <v>0</v>
      </c>
      <c r="J328" s="1">
        <f t="shared" si="34"/>
        <v>0</v>
      </c>
      <c r="K328">
        <f t="shared" si="31"/>
        <v>0</v>
      </c>
      <c r="L328">
        <f t="shared" si="32"/>
        <v>0</v>
      </c>
      <c r="M328" s="3" t="str">
        <f t="shared" si="35"/>
        <v/>
      </c>
    </row>
    <row r="329" spans="7:13">
      <c r="G329" s="1" t="str">
        <f>IF(G328&gt;=$B$9*12,"",G328+1)</f>
        <v/>
      </c>
      <c r="H329" s="2">
        <f t="shared" si="33"/>
        <v>0</v>
      </c>
      <c r="I329" s="1">
        <f t="shared" si="30"/>
        <v>0</v>
      </c>
      <c r="J329" s="1">
        <f t="shared" si="34"/>
        <v>0</v>
      </c>
      <c r="K329">
        <f t="shared" si="31"/>
        <v>0</v>
      </c>
      <c r="L329">
        <f t="shared" si="32"/>
        <v>0</v>
      </c>
      <c r="M329" s="3" t="str">
        <f t="shared" si="35"/>
        <v/>
      </c>
    </row>
    <row r="330" spans="7:13">
      <c r="G330" s="1" t="str">
        <f>IF(G329&gt;=$B$9*12,"",G329+1)</f>
        <v/>
      </c>
      <c r="H330" s="2">
        <f t="shared" si="33"/>
        <v>0</v>
      </c>
      <c r="I330" s="1">
        <f t="shared" si="30"/>
        <v>0</v>
      </c>
      <c r="J330" s="1">
        <f t="shared" si="34"/>
        <v>0</v>
      </c>
      <c r="K330">
        <f t="shared" si="31"/>
        <v>0</v>
      </c>
      <c r="L330">
        <f t="shared" si="32"/>
        <v>0</v>
      </c>
      <c r="M330" s="3" t="str">
        <f t="shared" si="35"/>
        <v/>
      </c>
    </row>
    <row r="331" spans="7:13">
      <c r="G331" s="1" t="str">
        <f>IF(G330&gt;=$B$9*12,"",G330+1)</f>
        <v/>
      </c>
      <c r="H331" s="2">
        <f t="shared" si="33"/>
        <v>0</v>
      </c>
      <c r="I331" s="1">
        <f t="shared" si="30"/>
        <v>0</v>
      </c>
      <c r="J331" s="1">
        <f t="shared" si="34"/>
        <v>0</v>
      </c>
      <c r="K331">
        <f t="shared" si="31"/>
        <v>0</v>
      </c>
      <c r="L331">
        <f t="shared" si="32"/>
        <v>0</v>
      </c>
      <c r="M331" s="3" t="str">
        <f t="shared" si="35"/>
        <v/>
      </c>
    </row>
    <row r="332" spans="7:13">
      <c r="G332" s="1" t="str">
        <f>IF(G331&gt;=$B$9*12,"",G331+1)</f>
        <v/>
      </c>
      <c r="H332" s="2">
        <f t="shared" si="33"/>
        <v>0</v>
      </c>
      <c r="I332" s="1">
        <f t="shared" si="30"/>
        <v>0</v>
      </c>
      <c r="J332" s="1">
        <f t="shared" si="34"/>
        <v>0</v>
      </c>
      <c r="K332">
        <f t="shared" si="31"/>
        <v>0</v>
      </c>
      <c r="L332">
        <f t="shared" si="32"/>
        <v>0</v>
      </c>
      <c r="M332" s="3" t="str">
        <f t="shared" si="35"/>
        <v/>
      </c>
    </row>
    <row r="333" spans="7:13">
      <c r="G333" s="1" t="str">
        <f>IF(G332&gt;=$B$9*12,"",G332+1)</f>
        <v/>
      </c>
      <c r="H333" s="2">
        <f t="shared" si="33"/>
        <v>0</v>
      </c>
      <c r="I333" s="1">
        <f t="shared" si="30"/>
        <v>0</v>
      </c>
      <c r="J333" s="1">
        <f t="shared" si="34"/>
        <v>0</v>
      </c>
      <c r="K333">
        <f t="shared" si="31"/>
        <v>0</v>
      </c>
      <c r="L333">
        <f t="shared" si="32"/>
        <v>0</v>
      </c>
      <c r="M333" s="3" t="str">
        <f t="shared" si="35"/>
        <v/>
      </c>
    </row>
    <row r="334" spans="7:13">
      <c r="G334" s="1" t="str">
        <f>IF(G333&gt;=$B$9*12,"",G333+1)</f>
        <v/>
      </c>
      <c r="H334" s="2">
        <f t="shared" si="33"/>
        <v>0</v>
      </c>
      <c r="I334" s="1">
        <f t="shared" si="30"/>
        <v>0</v>
      </c>
      <c r="J334" s="1">
        <f t="shared" si="34"/>
        <v>0</v>
      </c>
      <c r="K334">
        <f t="shared" si="31"/>
        <v>0</v>
      </c>
      <c r="L334">
        <f t="shared" si="32"/>
        <v>0</v>
      </c>
      <c r="M334" s="3" t="str">
        <f t="shared" si="35"/>
        <v/>
      </c>
    </row>
    <row r="335" spans="7:13">
      <c r="G335" s="1" t="str">
        <f>IF(G334&gt;=$B$9*12,"",G334+1)</f>
        <v/>
      </c>
      <c r="H335" s="2">
        <f t="shared" si="33"/>
        <v>0</v>
      </c>
      <c r="I335" s="1">
        <f t="shared" ref="I335:I368" si="36">IF(H335=0,0,IF(G335&lt;&gt;"",IF(M334=0,I334*(1+$B$6),I334),$E$1))</f>
        <v>0</v>
      </c>
      <c r="J335" s="1">
        <f t="shared" si="34"/>
        <v>0</v>
      </c>
      <c r="K335">
        <f t="shared" si="31"/>
        <v>0</v>
      </c>
      <c r="L335">
        <f t="shared" si="32"/>
        <v>0</v>
      </c>
      <c r="M335" s="3" t="str">
        <f t="shared" si="35"/>
        <v/>
      </c>
    </row>
    <row r="336" spans="7:13">
      <c r="G336" s="1" t="str">
        <f>IF(G335&gt;=$B$9*12,"",G335+1)</f>
        <v/>
      </c>
      <c r="H336" s="2">
        <f t="shared" si="33"/>
        <v>0</v>
      </c>
      <c r="I336" s="1">
        <f t="shared" si="36"/>
        <v>0</v>
      </c>
      <c r="J336" s="1">
        <f t="shared" si="34"/>
        <v>0</v>
      </c>
      <c r="K336">
        <f t="shared" si="31"/>
        <v>0</v>
      </c>
      <c r="L336">
        <f t="shared" si="32"/>
        <v>0</v>
      </c>
      <c r="M336" s="3" t="str">
        <f t="shared" si="35"/>
        <v/>
      </c>
    </row>
    <row r="337" spans="7:13">
      <c r="G337" s="1" t="str">
        <f>IF(G336&gt;=$B$9*12,"",G336+1)</f>
        <v/>
      </c>
      <c r="H337" s="2">
        <f t="shared" si="33"/>
        <v>0</v>
      </c>
      <c r="I337" s="1">
        <f t="shared" si="36"/>
        <v>0</v>
      </c>
      <c r="J337" s="1">
        <f t="shared" si="34"/>
        <v>0</v>
      </c>
      <c r="K337">
        <f t="shared" si="31"/>
        <v>0</v>
      </c>
      <c r="L337">
        <f t="shared" si="32"/>
        <v>0</v>
      </c>
      <c r="M337" s="3" t="str">
        <f t="shared" si="35"/>
        <v/>
      </c>
    </row>
    <row r="338" spans="7:13">
      <c r="G338" s="1" t="str">
        <f>IF(G337&gt;=$B$9*12,"",G337+1)</f>
        <v/>
      </c>
      <c r="H338" s="2">
        <f t="shared" si="33"/>
        <v>0</v>
      </c>
      <c r="I338" s="1">
        <f t="shared" si="36"/>
        <v>0</v>
      </c>
      <c r="J338" s="1">
        <f t="shared" si="34"/>
        <v>0</v>
      </c>
      <c r="K338">
        <f t="shared" si="31"/>
        <v>0</v>
      </c>
      <c r="L338">
        <f t="shared" si="32"/>
        <v>0</v>
      </c>
      <c r="M338" s="3" t="str">
        <f t="shared" si="35"/>
        <v/>
      </c>
    </row>
    <row r="339" spans="7:13">
      <c r="G339" s="1" t="str">
        <f>IF(G338&gt;=$B$9*12,"",G338+1)</f>
        <v/>
      </c>
      <c r="H339" s="2">
        <f t="shared" si="33"/>
        <v>0</v>
      </c>
      <c r="I339" s="1">
        <f t="shared" si="36"/>
        <v>0</v>
      </c>
      <c r="J339" s="1">
        <f t="shared" si="34"/>
        <v>0</v>
      </c>
      <c r="K339">
        <f t="shared" si="31"/>
        <v>0</v>
      </c>
      <c r="L339">
        <f t="shared" si="32"/>
        <v>0</v>
      </c>
      <c r="M339" s="3" t="str">
        <f t="shared" si="35"/>
        <v/>
      </c>
    </row>
    <row r="340" spans="7:13">
      <c r="G340" s="1" t="str">
        <f>IF(G339&gt;=$B$9*12,"",G339+1)</f>
        <v/>
      </c>
      <c r="H340" s="2">
        <f t="shared" si="33"/>
        <v>0</v>
      </c>
      <c r="I340" s="1">
        <f t="shared" si="36"/>
        <v>0</v>
      </c>
      <c r="J340" s="1">
        <f t="shared" si="34"/>
        <v>0</v>
      </c>
      <c r="K340">
        <f t="shared" si="31"/>
        <v>0</v>
      </c>
      <c r="L340">
        <f t="shared" si="32"/>
        <v>0</v>
      </c>
      <c r="M340" s="3" t="str">
        <f t="shared" si="35"/>
        <v/>
      </c>
    </row>
    <row r="341" spans="7:13">
      <c r="G341" s="1" t="str">
        <f>IF(G340&gt;=$B$9*12,"",G340+1)</f>
        <v/>
      </c>
      <c r="H341" s="2">
        <f t="shared" si="33"/>
        <v>0</v>
      </c>
      <c r="I341" s="1">
        <f t="shared" si="36"/>
        <v>0</v>
      </c>
      <c r="J341" s="1">
        <f t="shared" si="34"/>
        <v>0</v>
      </c>
      <c r="K341">
        <f t="shared" si="31"/>
        <v>0</v>
      </c>
      <c r="L341">
        <f t="shared" si="32"/>
        <v>0</v>
      </c>
      <c r="M341" s="3" t="str">
        <f t="shared" si="35"/>
        <v/>
      </c>
    </row>
    <row r="342" spans="7:13">
      <c r="G342" s="1" t="str">
        <f>IF(G341&gt;=$B$9*12,"",G341+1)</f>
        <v/>
      </c>
      <c r="H342" s="2">
        <f t="shared" si="33"/>
        <v>0</v>
      </c>
      <c r="I342" s="1">
        <f t="shared" si="36"/>
        <v>0</v>
      </c>
      <c r="J342" s="1">
        <f t="shared" si="34"/>
        <v>0</v>
      </c>
      <c r="K342">
        <f t="shared" si="31"/>
        <v>0</v>
      </c>
      <c r="L342">
        <f t="shared" si="32"/>
        <v>0</v>
      </c>
      <c r="M342" s="3" t="str">
        <f t="shared" si="35"/>
        <v/>
      </c>
    </row>
    <row r="343" spans="7:13">
      <c r="G343" s="1" t="str">
        <f>IF(G342&gt;=$B$9*12,"",G342+1)</f>
        <v/>
      </c>
      <c r="H343" s="2">
        <f t="shared" si="33"/>
        <v>0</v>
      </c>
      <c r="I343" s="1">
        <f t="shared" si="36"/>
        <v>0</v>
      </c>
      <c r="J343" s="1">
        <f t="shared" si="34"/>
        <v>0</v>
      </c>
      <c r="K343">
        <f t="shared" si="31"/>
        <v>0</v>
      </c>
      <c r="L343">
        <f t="shared" si="32"/>
        <v>0</v>
      </c>
      <c r="M343" s="3" t="str">
        <f t="shared" si="35"/>
        <v/>
      </c>
    </row>
    <row r="344" spans="7:13">
      <c r="G344" s="1" t="str">
        <f>IF(G343&gt;=$B$9*12,"",G343+1)</f>
        <v/>
      </c>
      <c r="H344" s="2">
        <f t="shared" si="33"/>
        <v>0</v>
      </c>
      <c r="I344" s="1">
        <f t="shared" si="36"/>
        <v>0</v>
      </c>
      <c r="J344" s="1">
        <f t="shared" si="34"/>
        <v>0</v>
      </c>
      <c r="K344">
        <f t="shared" si="31"/>
        <v>0</v>
      </c>
      <c r="L344">
        <f t="shared" si="32"/>
        <v>0</v>
      </c>
      <c r="M344" s="3" t="str">
        <f t="shared" si="35"/>
        <v/>
      </c>
    </row>
    <row r="345" spans="7:13">
      <c r="G345" s="1" t="str">
        <f>IF(G344&gt;=$B$9*12,"",G344+1)</f>
        <v/>
      </c>
      <c r="H345" s="2">
        <f t="shared" si="33"/>
        <v>0</v>
      </c>
      <c r="I345" s="1">
        <f t="shared" si="36"/>
        <v>0</v>
      </c>
      <c r="J345" s="1">
        <f t="shared" si="34"/>
        <v>0</v>
      </c>
      <c r="K345">
        <f t="shared" si="31"/>
        <v>0</v>
      </c>
      <c r="L345">
        <f t="shared" si="32"/>
        <v>0</v>
      </c>
      <c r="M345" s="3" t="str">
        <f t="shared" si="35"/>
        <v/>
      </c>
    </row>
    <row r="346" spans="7:13">
      <c r="G346" s="1" t="str">
        <f>IF(G345&gt;=$B$9*12,"",G345+1)</f>
        <v/>
      </c>
      <c r="H346" s="2">
        <f t="shared" si="33"/>
        <v>0</v>
      </c>
      <c r="I346" s="1">
        <f t="shared" si="36"/>
        <v>0</v>
      </c>
      <c r="J346" s="1">
        <f t="shared" si="34"/>
        <v>0</v>
      </c>
      <c r="K346">
        <f t="shared" si="31"/>
        <v>0</v>
      </c>
      <c r="L346">
        <f t="shared" si="32"/>
        <v>0</v>
      </c>
      <c r="M346" s="3" t="str">
        <f t="shared" si="35"/>
        <v/>
      </c>
    </row>
    <row r="347" spans="7:13">
      <c r="G347" s="1" t="str">
        <f>IF(G346&gt;=$B$9*12,"",G346+1)</f>
        <v/>
      </c>
      <c r="H347" s="2">
        <f t="shared" si="33"/>
        <v>0</v>
      </c>
      <c r="I347" s="1">
        <f t="shared" si="36"/>
        <v>0</v>
      </c>
      <c r="J347" s="1">
        <f t="shared" si="34"/>
        <v>0</v>
      </c>
      <c r="K347">
        <f t="shared" si="31"/>
        <v>0</v>
      </c>
      <c r="L347">
        <f t="shared" si="32"/>
        <v>0</v>
      </c>
      <c r="M347" s="3" t="str">
        <f t="shared" si="35"/>
        <v/>
      </c>
    </row>
    <row r="348" spans="7:13">
      <c r="G348" s="1" t="str">
        <f>IF(G347&gt;=$B$9*12,"",G347+1)</f>
        <v/>
      </c>
      <c r="H348" s="2">
        <f t="shared" si="33"/>
        <v>0</v>
      </c>
      <c r="I348" s="1">
        <f t="shared" si="36"/>
        <v>0</v>
      </c>
      <c r="J348" s="1">
        <f t="shared" si="34"/>
        <v>0</v>
      </c>
      <c r="K348">
        <f t="shared" si="31"/>
        <v>0</v>
      </c>
      <c r="L348">
        <f t="shared" si="32"/>
        <v>0</v>
      </c>
      <c r="M348" s="3" t="str">
        <f t="shared" si="35"/>
        <v/>
      </c>
    </row>
    <row r="349" spans="7:13">
      <c r="G349" s="1" t="str">
        <f>IF(G348&gt;=$B$9*12,"",G348+1)</f>
        <v/>
      </c>
      <c r="H349" s="2">
        <f t="shared" si="33"/>
        <v>0</v>
      </c>
      <c r="I349" s="1">
        <f t="shared" si="36"/>
        <v>0</v>
      </c>
      <c r="J349" s="1">
        <f t="shared" si="34"/>
        <v>0</v>
      </c>
      <c r="K349">
        <f t="shared" si="31"/>
        <v>0</v>
      </c>
      <c r="L349">
        <f t="shared" si="32"/>
        <v>0</v>
      </c>
      <c r="M349" s="3" t="str">
        <f t="shared" si="35"/>
        <v/>
      </c>
    </row>
    <row r="350" spans="7:13">
      <c r="G350" s="1" t="str">
        <f>IF(G349&gt;=$B$9*12,"",G349+1)</f>
        <v/>
      </c>
      <c r="H350" s="2">
        <f t="shared" si="33"/>
        <v>0</v>
      </c>
      <c r="I350" s="1">
        <f t="shared" si="36"/>
        <v>0</v>
      </c>
      <c r="J350" s="1">
        <f t="shared" si="34"/>
        <v>0</v>
      </c>
      <c r="K350">
        <f t="shared" si="31"/>
        <v>0</v>
      </c>
      <c r="L350">
        <f t="shared" si="32"/>
        <v>0</v>
      </c>
      <c r="M350" s="3" t="str">
        <f t="shared" si="35"/>
        <v/>
      </c>
    </row>
    <row r="351" spans="7:13">
      <c r="G351" s="1" t="str">
        <f>IF(G350&gt;=$B$9*12,"",G350+1)</f>
        <v/>
      </c>
      <c r="H351" s="2">
        <f t="shared" si="33"/>
        <v>0</v>
      </c>
      <c r="I351" s="1">
        <f t="shared" si="36"/>
        <v>0</v>
      </c>
      <c r="J351" s="1">
        <f t="shared" si="34"/>
        <v>0</v>
      </c>
      <c r="K351">
        <f t="shared" si="31"/>
        <v>0</v>
      </c>
      <c r="L351">
        <f t="shared" si="32"/>
        <v>0</v>
      </c>
      <c r="M351" s="3" t="str">
        <f t="shared" si="35"/>
        <v/>
      </c>
    </row>
    <row r="352" spans="7:13">
      <c r="G352" s="1" t="str">
        <f>IF(G351&gt;=$B$9*12,"",G351+1)</f>
        <v/>
      </c>
      <c r="H352" s="2">
        <f t="shared" si="33"/>
        <v>0</v>
      </c>
      <c r="I352" s="1">
        <f t="shared" si="36"/>
        <v>0</v>
      </c>
      <c r="J352" s="1">
        <f t="shared" si="34"/>
        <v>0</v>
      </c>
      <c r="K352">
        <f t="shared" si="31"/>
        <v>0</v>
      </c>
      <c r="L352">
        <f t="shared" si="32"/>
        <v>0</v>
      </c>
      <c r="M352" s="3" t="str">
        <f t="shared" si="35"/>
        <v/>
      </c>
    </row>
    <row r="353" spans="7:13">
      <c r="G353" s="1" t="str">
        <f>IF(G352&gt;=$B$9*12,"",G352+1)</f>
        <v/>
      </c>
      <c r="H353" s="2">
        <f t="shared" si="33"/>
        <v>0</v>
      </c>
      <c r="I353" s="1">
        <f t="shared" si="36"/>
        <v>0</v>
      </c>
      <c r="J353" s="1">
        <f t="shared" si="34"/>
        <v>0</v>
      </c>
      <c r="K353">
        <f t="shared" si="31"/>
        <v>0</v>
      </c>
      <c r="L353">
        <f t="shared" si="32"/>
        <v>0</v>
      </c>
      <c r="M353" s="3" t="str">
        <f t="shared" si="35"/>
        <v/>
      </c>
    </row>
    <row r="354" spans="7:13">
      <c r="G354" s="1" t="str">
        <f>IF(G353&gt;=$B$9*12,"",G353+1)</f>
        <v/>
      </c>
      <c r="H354" s="2">
        <f t="shared" si="33"/>
        <v>0</v>
      </c>
      <c r="I354" s="1">
        <f t="shared" si="36"/>
        <v>0</v>
      </c>
      <c r="J354" s="1">
        <f t="shared" si="34"/>
        <v>0</v>
      </c>
      <c r="K354">
        <f t="shared" si="31"/>
        <v>0</v>
      </c>
      <c r="L354">
        <f t="shared" si="32"/>
        <v>0</v>
      </c>
      <c r="M354" s="3" t="str">
        <f t="shared" si="35"/>
        <v/>
      </c>
    </row>
    <row r="355" spans="7:13">
      <c r="G355" s="1" t="str">
        <f>IF(G354&gt;=$B$9*12,"",G354+1)</f>
        <v/>
      </c>
      <c r="H355" s="2">
        <f t="shared" si="33"/>
        <v>0</v>
      </c>
      <c r="I355" s="1">
        <f t="shared" si="36"/>
        <v>0</v>
      </c>
      <c r="J355" s="1">
        <f t="shared" si="34"/>
        <v>0</v>
      </c>
      <c r="K355">
        <f t="shared" si="31"/>
        <v>0</v>
      </c>
      <c r="L355">
        <f t="shared" si="32"/>
        <v>0</v>
      </c>
      <c r="M355" s="3" t="str">
        <f t="shared" si="35"/>
        <v/>
      </c>
    </row>
    <row r="356" spans="7:13">
      <c r="G356" s="1" t="str">
        <f>IF(G355&gt;=$B$9*12,"",G355+1)</f>
        <v/>
      </c>
      <c r="H356" s="2">
        <f t="shared" si="33"/>
        <v>0</v>
      </c>
      <c r="I356" s="1">
        <f t="shared" si="36"/>
        <v>0</v>
      </c>
      <c r="J356" s="1">
        <f t="shared" si="34"/>
        <v>0</v>
      </c>
      <c r="K356">
        <f t="shared" si="31"/>
        <v>0</v>
      </c>
      <c r="L356">
        <f t="shared" si="32"/>
        <v>0</v>
      </c>
      <c r="M356" s="3" t="str">
        <f t="shared" si="35"/>
        <v/>
      </c>
    </row>
    <row r="357" spans="7:13">
      <c r="G357" s="1" t="str">
        <f>IF(G356&gt;=$B$9*12,"",G356+1)</f>
        <v/>
      </c>
      <c r="H357" s="2">
        <f t="shared" si="33"/>
        <v>0</v>
      </c>
      <c r="I357" s="1">
        <f t="shared" si="36"/>
        <v>0</v>
      </c>
      <c r="J357" s="1">
        <f t="shared" si="34"/>
        <v>0</v>
      </c>
      <c r="K357">
        <f t="shared" si="31"/>
        <v>0</v>
      </c>
      <c r="L357">
        <f t="shared" si="32"/>
        <v>0</v>
      </c>
      <c r="M357" s="3" t="str">
        <f t="shared" si="35"/>
        <v/>
      </c>
    </row>
    <row r="358" spans="7:13">
      <c r="G358" s="1" t="str">
        <f>IF(G357&gt;=$B$9*12,"",G357+1)</f>
        <v/>
      </c>
      <c r="H358" s="2">
        <f t="shared" si="33"/>
        <v>0</v>
      </c>
      <c r="I358" s="1">
        <f t="shared" si="36"/>
        <v>0</v>
      </c>
      <c r="J358" s="1">
        <f t="shared" si="34"/>
        <v>0</v>
      </c>
      <c r="K358">
        <f t="shared" si="31"/>
        <v>0</v>
      </c>
      <c r="L358">
        <f t="shared" si="32"/>
        <v>0</v>
      </c>
      <c r="M358" s="3" t="str">
        <f t="shared" si="35"/>
        <v/>
      </c>
    </row>
    <row r="359" spans="7:13">
      <c r="G359" s="1" t="str">
        <f>IF(G358&gt;=$B$9*12,"",G358+1)</f>
        <v/>
      </c>
      <c r="H359" s="2">
        <f t="shared" si="33"/>
        <v>0</v>
      </c>
      <c r="I359" s="1">
        <f t="shared" si="36"/>
        <v>0</v>
      </c>
      <c r="J359" s="1">
        <f t="shared" si="34"/>
        <v>0</v>
      </c>
      <c r="K359">
        <f t="shared" si="31"/>
        <v>0</v>
      </c>
      <c r="L359">
        <f t="shared" si="32"/>
        <v>0</v>
      </c>
      <c r="M359" s="3" t="str">
        <f t="shared" si="35"/>
        <v/>
      </c>
    </row>
    <row r="360" spans="7:13">
      <c r="G360" s="1" t="str">
        <f>IF(G359&gt;=$B$9*12,"",G359+1)</f>
        <v/>
      </c>
      <c r="H360" s="2">
        <f t="shared" si="33"/>
        <v>0</v>
      </c>
      <c r="I360" s="1">
        <f t="shared" si="36"/>
        <v>0</v>
      </c>
      <c r="J360" s="1">
        <f t="shared" si="34"/>
        <v>0</v>
      </c>
      <c r="K360">
        <f t="shared" si="31"/>
        <v>0</v>
      </c>
      <c r="L360">
        <f t="shared" si="32"/>
        <v>0</v>
      </c>
      <c r="M360" s="3" t="str">
        <f t="shared" si="35"/>
        <v/>
      </c>
    </row>
    <row r="361" spans="7:13">
      <c r="G361" s="1" t="str">
        <f>IF(G360&gt;=$B$9*12,"",G360+1)</f>
        <v/>
      </c>
      <c r="H361" s="2">
        <f t="shared" si="33"/>
        <v>0</v>
      </c>
      <c r="I361" s="1">
        <f t="shared" si="36"/>
        <v>0</v>
      </c>
      <c r="J361" s="1">
        <f t="shared" si="34"/>
        <v>0</v>
      </c>
      <c r="K361">
        <f t="shared" si="31"/>
        <v>0</v>
      </c>
      <c r="L361">
        <f t="shared" si="32"/>
        <v>0</v>
      </c>
      <c r="M361" s="3" t="str">
        <f t="shared" si="35"/>
        <v/>
      </c>
    </row>
    <row r="362" spans="7:13">
      <c r="G362" s="1" t="str">
        <f>IF(G361&gt;=$B$9*12,"",G361+1)</f>
        <v/>
      </c>
      <c r="H362" s="2">
        <f t="shared" si="33"/>
        <v>0</v>
      </c>
      <c r="I362" s="1">
        <f t="shared" si="36"/>
        <v>0</v>
      </c>
      <c r="J362" s="1">
        <f t="shared" si="34"/>
        <v>0</v>
      </c>
      <c r="K362">
        <f t="shared" si="31"/>
        <v>0</v>
      </c>
      <c r="L362">
        <f t="shared" si="32"/>
        <v>0</v>
      </c>
      <c r="M362" s="3" t="str">
        <f t="shared" si="35"/>
        <v/>
      </c>
    </row>
    <row r="363" spans="7:13">
      <c r="G363" s="1" t="str">
        <f>IF(G362&gt;=$B$9*12,"",G362+1)</f>
        <v/>
      </c>
      <c r="H363" s="2">
        <f t="shared" si="33"/>
        <v>0</v>
      </c>
      <c r="I363" s="1">
        <f t="shared" si="36"/>
        <v>0</v>
      </c>
      <c r="J363" s="1">
        <f t="shared" si="34"/>
        <v>0</v>
      </c>
      <c r="K363">
        <f t="shared" si="31"/>
        <v>0</v>
      </c>
      <c r="L363">
        <f t="shared" si="32"/>
        <v>0</v>
      </c>
      <c r="M363" s="3" t="str">
        <f t="shared" si="35"/>
        <v/>
      </c>
    </row>
    <row r="364" spans="7:13">
      <c r="G364" s="1" t="str">
        <f>IF(G363&gt;=$B$9*12,"",G363+1)</f>
        <v/>
      </c>
      <c r="H364" s="2">
        <f t="shared" si="33"/>
        <v>0</v>
      </c>
      <c r="I364" s="1">
        <f t="shared" si="36"/>
        <v>0</v>
      </c>
      <c r="J364" s="1">
        <f t="shared" si="34"/>
        <v>0</v>
      </c>
      <c r="K364">
        <f t="shared" si="31"/>
        <v>0</v>
      </c>
      <c r="L364">
        <f t="shared" si="32"/>
        <v>0</v>
      </c>
      <c r="M364" s="3" t="str">
        <f t="shared" si="35"/>
        <v/>
      </c>
    </row>
    <row r="365" spans="7:13">
      <c r="G365" s="1" t="str">
        <f>IF(G364&gt;=$B$9*12,"",G364+1)</f>
        <v/>
      </c>
      <c r="H365" s="2">
        <f t="shared" si="33"/>
        <v>0</v>
      </c>
      <c r="I365" s="1">
        <f t="shared" si="36"/>
        <v>0</v>
      </c>
      <c r="J365" s="1">
        <f t="shared" si="34"/>
        <v>0</v>
      </c>
      <c r="K365">
        <f t="shared" si="31"/>
        <v>0</v>
      </c>
      <c r="L365">
        <f t="shared" si="32"/>
        <v>0</v>
      </c>
      <c r="M365" s="3" t="str">
        <f t="shared" si="35"/>
        <v/>
      </c>
    </row>
    <row r="366" spans="7:13">
      <c r="G366" s="1" t="str">
        <f>IF(G365&gt;=$B$9*12,"",G365+1)</f>
        <v/>
      </c>
      <c r="H366" s="2">
        <f t="shared" si="33"/>
        <v>0</v>
      </c>
      <c r="I366" s="1">
        <f t="shared" si="36"/>
        <v>0</v>
      </c>
      <c r="J366" s="1">
        <f t="shared" si="34"/>
        <v>0</v>
      </c>
      <c r="K366">
        <f t="shared" si="31"/>
        <v>0</v>
      </c>
      <c r="L366">
        <f t="shared" si="32"/>
        <v>0</v>
      </c>
      <c r="M366" s="3" t="str">
        <f t="shared" si="35"/>
        <v/>
      </c>
    </row>
    <row r="367" spans="7:13">
      <c r="G367" s="1" t="str">
        <f>IF(G366&gt;=$B$9*12,"",G366+1)</f>
        <v/>
      </c>
      <c r="H367" s="2">
        <f t="shared" si="33"/>
        <v>0</v>
      </c>
      <c r="I367" s="1">
        <f t="shared" si="36"/>
        <v>0</v>
      </c>
      <c r="J367" s="1">
        <f t="shared" si="34"/>
        <v>0</v>
      </c>
      <c r="K367">
        <f t="shared" si="31"/>
        <v>0</v>
      </c>
      <c r="L367">
        <f t="shared" si="32"/>
        <v>0</v>
      </c>
      <c r="M367" s="3" t="str">
        <f t="shared" si="35"/>
        <v/>
      </c>
    </row>
    <row r="368" spans="7:13">
      <c r="G368" s="1" t="str">
        <f>IF(G367&gt;=$B$9*12,"",G367+1)</f>
        <v/>
      </c>
      <c r="H368" s="2">
        <f t="shared" si="33"/>
        <v>0</v>
      </c>
      <c r="I368" s="1">
        <f t="shared" si="36"/>
        <v>0</v>
      </c>
      <c r="J368" s="1">
        <f t="shared" si="34"/>
        <v>0</v>
      </c>
      <c r="K368">
        <f t="shared" si="31"/>
        <v>0</v>
      </c>
      <c r="L368">
        <f t="shared" si="32"/>
        <v>0</v>
      </c>
      <c r="M368" s="3" t="str">
        <f t="shared" si="35"/>
        <v/>
      </c>
    </row>
  </sheetData>
  <conditionalFormatting sqref="B15">
    <cfRule type="expression" dxfId="1" priority="2">
      <formula>$B$15&gt;=$B$4</formula>
    </cfRule>
    <cfRule type="expression" dxfId="0" priority="1">
      <formula>$B$15&lt;$B$4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2015-08-05T07:30:09Z</dcterms:created>
  <dcterms:modified xsi:type="dcterms:W3CDTF">2015-08-05T18:08:28Z</dcterms:modified>
</cp:coreProperties>
</file>