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9012" windowHeight="5760" tabRatio="816" firstSheet="1" activeTab="1"/>
  </bookViews>
  <sheets>
    <sheet name="Read Me first" sheetId="8" r:id="rId1"/>
    <sheet name="Recurring Financial Goals" sheetId="7" r:id="rId2"/>
    <sheet name="Unified Cash Flow Chart" sheetId="3" r:id="rId3"/>
  </sheets>
  <definedNames>
    <definedName name="addexp">#REF!</definedName>
    <definedName name="age">#REF!</definedName>
    <definedName name="as">#REF!</definedName>
    <definedName name="corptax">#REF!</definedName>
    <definedName name="corpus">#REF!</definedName>
    <definedName name="curr">#REF!</definedName>
    <definedName name="emi">#REF!</definedName>
    <definedName name="fvcurr">#REF!</definedName>
    <definedName name="gcorpus">#REF!</definedName>
    <definedName name="gd">#REF!</definedName>
    <definedName name="inc">#REF!</definedName>
    <definedName name="incg">#REF!</definedName>
    <definedName name="inf">#REF!</definedName>
    <definedName name="infg">#REF!</definedName>
    <definedName name="infgr">'Recurring Financial Goals'!$B$8</definedName>
    <definedName name="k">#REF!</definedName>
    <definedName name="netcorpus">#REF!</definedName>
    <definedName name="pentax">#REF!</definedName>
    <definedName name="preinf">#REF!</definedName>
    <definedName name="prepen1">#REF!</definedName>
    <definedName name="preretint">#REF!</definedName>
    <definedName name="ratecurr">#REF!</definedName>
    <definedName name="retg">#REF!</definedName>
    <definedName name="retroi">#REF!</definedName>
    <definedName name="rg1cs1">'Unified Cash Flow Chart'!$W$5</definedName>
    <definedName name="rg1end">'Unified Cash Flow Chart'!$W$4</definedName>
    <definedName name="rg1start">'Unified Cash Flow Chart'!$W$3</definedName>
    <definedName name="rg2cs2">'Unified Cash Flow Chart'!$W$8</definedName>
    <definedName name="rg2end">'Unified Cash Flow Chart'!$W$7</definedName>
    <definedName name="rg2start">'Unified Cash Flow Chart'!$W$6</definedName>
    <definedName name="salary">#REF!</definedName>
    <definedName name="sds">#REF!</definedName>
    <definedName name="tax">#REF!</definedName>
    <definedName name="typeg">#REF!</definedName>
    <definedName name="typegr1">'Recurring Financial Goals'!$B$11</definedName>
    <definedName name="wy">#REF!</definedName>
    <definedName name="y">#REF!</definedName>
    <definedName name="yearsg">#REF!</definedName>
    <definedName name="yearsp">#REF!</definedName>
  </definedNames>
  <calcPr calcId="124519"/>
</workbook>
</file>

<file path=xl/calcChain.xml><?xml version="1.0" encoding="utf-8"?>
<calcChain xmlns="http://schemas.openxmlformats.org/spreadsheetml/2006/main">
  <c r="W7" i="3"/>
  <c r="W6"/>
  <c r="W4"/>
  <c r="W3"/>
  <c r="D34" i="7" l="1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B5" i="3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L4" i="7"/>
  <c r="K4"/>
  <c r="E4"/>
  <c r="D4"/>
  <c r="A4" i="3"/>
  <c r="K4" s="1"/>
  <c r="M5" i="7"/>
  <c r="M6" s="1"/>
  <c r="L6" s="1"/>
  <c r="F5"/>
  <c r="F6" s="1"/>
  <c r="E6" s="1"/>
  <c r="N4"/>
  <c r="O4" s="1"/>
  <c r="G4"/>
  <c r="H4" s="1"/>
  <c r="O3"/>
  <c r="H3"/>
  <c r="H65" i="3"/>
  <c r="H64"/>
  <c r="H63"/>
  <c r="H62"/>
  <c r="H61"/>
  <c r="D5" i="7" l="1"/>
  <c r="D6" s="1"/>
  <c r="D7" s="1"/>
  <c r="D8" s="1"/>
  <c r="D9" s="1"/>
  <c r="D10" s="1"/>
  <c r="D11" s="1"/>
  <c r="D12" s="1"/>
  <c r="D13" s="1"/>
  <c r="E5"/>
  <c r="K5"/>
  <c r="L5"/>
  <c r="A5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D4"/>
  <c r="G5" i="7"/>
  <c r="H5" s="1"/>
  <c r="G6"/>
  <c r="H6" s="1"/>
  <c r="F7"/>
  <c r="E7" s="1"/>
  <c r="M7"/>
  <c r="L7" s="1"/>
  <c r="K6"/>
  <c r="N6"/>
  <c r="O6" s="1"/>
  <c r="N5"/>
  <c r="O5" s="1"/>
  <c r="G7" l="1"/>
  <c r="H7" s="1"/>
  <c r="F8"/>
  <c r="E8" s="1"/>
  <c r="M8"/>
  <c r="L8" s="1"/>
  <c r="K7"/>
  <c r="N7"/>
  <c r="O7" s="1"/>
  <c r="G8" l="1"/>
  <c r="F9"/>
  <c r="E9" s="1"/>
  <c r="H8"/>
  <c r="M9"/>
  <c r="L9" s="1"/>
  <c r="K8"/>
  <c r="N8"/>
  <c r="O8" s="1"/>
  <c r="G9" l="1"/>
  <c r="F10"/>
  <c r="E10" s="1"/>
  <c r="H9"/>
  <c r="M10"/>
  <c r="L10" s="1"/>
  <c r="K9"/>
  <c r="N9"/>
  <c r="O9" s="1"/>
  <c r="G10" l="1"/>
  <c r="H10" s="1"/>
  <c r="F11"/>
  <c r="E11" s="1"/>
  <c r="M11"/>
  <c r="L11" s="1"/>
  <c r="K10"/>
  <c r="N10"/>
  <c r="O10" s="1"/>
  <c r="G11" l="1"/>
  <c r="H11" s="1"/>
  <c r="F12"/>
  <c r="E12" s="1"/>
  <c r="M12"/>
  <c r="L12" s="1"/>
  <c r="K11"/>
  <c r="N11"/>
  <c r="O11" s="1"/>
  <c r="G12" l="1"/>
  <c r="F13"/>
  <c r="E13" s="1"/>
  <c r="H12"/>
  <c r="M13"/>
  <c r="L13" s="1"/>
  <c r="K12"/>
  <c r="N12"/>
  <c r="O12" s="1"/>
  <c r="G13" l="1"/>
  <c r="F14"/>
  <c r="E14" s="1"/>
  <c r="H13"/>
  <c r="M14"/>
  <c r="L14" s="1"/>
  <c r="K13"/>
  <c r="N13"/>
  <c r="O13" s="1"/>
  <c r="G14" l="1"/>
  <c r="F15"/>
  <c r="E15" s="1"/>
  <c r="H14"/>
  <c r="M15"/>
  <c r="L15" s="1"/>
  <c r="K14"/>
  <c r="N14"/>
  <c r="O14" s="1"/>
  <c r="G15" l="1"/>
  <c r="F16"/>
  <c r="E16" s="1"/>
  <c r="H15"/>
  <c r="M16"/>
  <c r="L16" s="1"/>
  <c r="K15"/>
  <c r="N15"/>
  <c r="O15" s="1"/>
  <c r="G16" l="1"/>
  <c r="F17"/>
  <c r="E17" s="1"/>
  <c r="H16"/>
  <c r="M17"/>
  <c r="L17" s="1"/>
  <c r="K16"/>
  <c r="N16"/>
  <c r="O16" s="1"/>
  <c r="G17" l="1"/>
  <c r="F18"/>
  <c r="E18" s="1"/>
  <c r="H17"/>
  <c r="M18"/>
  <c r="L18" s="1"/>
  <c r="O17"/>
  <c r="K17"/>
  <c r="N17"/>
  <c r="G18" l="1"/>
  <c r="F19"/>
  <c r="E19" s="1"/>
  <c r="H18"/>
  <c r="M19"/>
  <c r="L19" s="1"/>
  <c r="O18"/>
  <c r="K18"/>
  <c r="N18"/>
  <c r="M20" l="1"/>
  <c r="L20" s="1"/>
  <c r="O19"/>
  <c r="K19"/>
  <c r="N19"/>
  <c r="G19"/>
  <c r="F20"/>
  <c r="E20" s="1"/>
  <c r="H19"/>
  <c r="M21" l="1"/>
  <c r="L21" s="1"/>
  <c r="O20"/>
  <c r="K20"/>
  <c r="N20"/>
  <c r="G20"/>
  <c r="F21"/>
  <c r="E21" s="1"/>
  <c r="H20"/>
  <c r="M22" l="1"/>
  <c r="L22" s="1"/>
  <c r="O21"/>
  <c r="K21"/>
  <c r="N21"/>
  <c r="G21"/>
  <c r="F22"/>
  <c r="E22" s="1"/>
  <c r="H21"/>
  <c r="M23" l="1"/>
  <c r="L23" s="1"/>
  <c r="O22"/>
  <c r="K22"/>
  <c r="N22"/>
  <c r="G22"/>
  <c r="F23"/>
  <c r="E23" s="1"/>
  <c r="H22"/>
  <c r="M24" l="1"/>
  <c r="L24" s="1"/>
  <c r="O23"/>
  <c r="K23"/>
  <c r="N23"/>
  <c r="G23"/>
  <c r="F24"/>
  <c r="E24" s="1"/>
  <c r="H23"/>
  <c r="M25" l="1"/>
  <c r="L25" s="1"/>
  <c r="O24"/>
  <c r="K24"/>
  <c r="N24"/>
  <c r="G24"/>
  <c r="F25"/>
  <c r="E25" s="1"/>
  <c r="H24"/>
  <c r="M26" l="1"/>
  <c r="L26" s="1"/>
  <c r="O25"/>
  <c r="K25"/>
  <c r="N25"/>
  <c r="G25"/>
  <c r="F26"/>
  <c r="E26" s="1"/>
  <c r="H25"/>
  <c r="M27" l="1"/>
  <c r="L27" s="1"/>
  <c r="O26"/>
  <c r="K26"/>
  <c r="N26"/>
  <c r="G26"/>
  <c r="F27"/>
  <c r="E27" s="1"/>
  <c r="H26"/>
  <c r="M28" l="1"/>
  <c r="L28" s="1"/>
  <c r="O27"/>
  <c r="K27"/>
  <c r="N27"/>
  <c r="G27"/>
  <c r="F28"/>
  <c r="E28" s="1"/>
  <c r="H27"/>
  <c r="M29" l="1"/>
  <c r="L29" s="1"/>
  <c r="O28"/>
  <c r="K28"/>
  <c r="N28"/>
  <c r="G28"/>
  <c r="F29"/>
  <c r="E29" s="1"/>
  <c r="H28"/>
  <c r="M30" l="1"/>
  <c r="L30" s="1"/>
  <c r="O29"/>
  <c r="K29"/>
  <c r="N29"/>
  <c r="G29"/>
  <c r="F30"/>
  <c r="E30" s="1"/>
  <c r="H29"/>
  <c r="M31" l="1"/>
  <c r="L31" s="1"/>
  <c r="O30"/>
  <c r="K30"/>
  <c r="N30"/>
  <c r="G30"/>
  <c r="F31"/>
  <c r="E31" s="1"/>
  <c r="H30"/>
  <c r="M32" l="1"/>
  <c r="L32" s="1"/>
  <c r="O31"/>
  <c r="K31"/>
  <c r="N31"/>
  <c r="G31"/>
  <c r="F32"/>
  <c r="E32" s="1"/>
  <c r="H31"/>
  <c r="M33" l="1"/>
  <c r="L33" s="1"/>
  <c r="O32"/>
  <c r="K32"/>
  <c r="N32"/>
  <c r="G32"/>
  <c r="F33"/>
  <c r="E33" s="1"/>
  <c r="H32"/>
  <c r="O33" l="1"/>
  <c r="K33"/>
  <c r="M34"/>
  <c r="L34" s="1"/>
  <c r="N33"/>
  <c r="G33"/>
  <c r="F34"/>
  <c r="E34" s="1"/>
  <c r="H33"/>
  <c r="N34" l="1"/>
  <c r="O34"/>
  <c r="K34"/>
  <c r="H34"/>
  <c r="H60" i="3" l="1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L4" l="1"/>
  <c r="N4"/>
  <c r="W8" l="1"/>
  <c r="P4" s="1"/>
  <c r="O4" s="1"/>
  <c r="M4"/>
  <c r="W5" l="1"/>
  <c r="I4" s="1"/>
  <c r="E4"/>
  <c r="G4"/>
  <c r="F4"/>
  <c r="H4" l="1"/>
  <c r="R4" s="1"/>
  <c r="K5"/>
  <c r="D5"/>
  <c r="K6" l="1"/>
  <c r="D6"/>
  <c r="M5"/>
  <c r="N5"/>
  <c r="E5"/>
  <c r="I5"/>
  <c r="L5"/>
  <c r="F5"/>
  <c r="G5"/>
  <c r="P5"/>
  <c r="O5" s="1"/>
  <c r="H5" l="1"/>
  <c r="R5" s="1"/>
  <c r="D7"/>
  <c r="E7" s="1"/>
  <c r="K7"/>
  <c r="E6"/>
  <c r="F6"/>
  <c r="L6"/>
  <c r="I6"/>
  <c r="N6"/>
  <c r="M6"/>
  <c r="G6"/>
  <c r="P6"/>
  <c r="K8"/>
  <c r="I7"/>
  <c r="P7"/>
  <c r="M7" l="1"/>
  <c r="L7"/>
  <c r="G7"/>
  <c r="F7"/>
  <c r="N7"/>
  <c r="O6"/>
  <c r="H6"/>
  <c r="O7"/>
  <c r="H7"/>
  <c r="D8"/>
  <c r="L8" s="1"/>
  <c r="D9"/>
  <c r="R7" l="1"/>
  <c r="R6"/>
  <c r="F8"/>
  <c r="N8"/>
  <c r="E8"/>
  <c r="G8"/>
  <c r="P8"/>
  <c r="M8"/>
  <c r="I8"/>
  <c r="K9"/>
  <c r="K10"/>
  <c r="D10"/>
  <c r="N9"/>
  <c r="M9"/>
  <c r="G9"/>
  <c r="F9"/>
  <c r="E9"/>
  <c r="L9"/>
  <c r="I9"/>
  <c r="H9" s="1"/>
  <c r="P9"/>
  <c r="H8" l="1"/>
  <c r="O8"/>
  <c r="O9" s="1"/>
  <c r="R9" s="1"/>
  <c r="K11"/>
  <c r="D11"/>
  <c r="N10"/>
  <c r="L10"/>
  <c r="F10"/>
  <c r="M10"/>
  <c r="G10"/>
  <c r="E10"/>
  <c r="I10"/>
  <c r="P10"/>
  <c r="R8" l="1"/>
  <c r="H10"/>
  <c r="O10"/>
  <c r="N11"/>
  <c r="L11"/>
  <c r="F11"/>
  <c r="M11"/>
  <c r="G11"/>
  <c r="E11"/>
  <c r="I11"/>
  <c r="P11"/>
  <c r="K12"/>
  <c r="D12"/>
  <c r="R10" l="1"/>
  <c r="H11"/>
  <c r="O11"/>
  <c r="L12"/>
  <c r="F12"/>
  <c r="G12"/>
  <c r="N12"/>
  <c r="E12"/>
  <c r="M12"/>
  <c r="P12"/>
  <c r="I12"/>
  <c r="K13"/>
  <c r="D13"/>
  <c r="R11" l="1"/>
  <c r="O12"/>
  <c r="H12"/>
  <c r="N13"/>
  <c r="F13"/>
  <c r="G13"/>
  <c r="I13"/>
  <c r="L13"/>
  <c r="M13"/>
  <c r="E13"/>
  <c r="P13"/>
  <c r="K14"/>
  <c r="D14"/>
  <c r="R12" l="1"/>
  <c r="O13"/>
  <c r="H13"/>
  <c r="L14"/>
  <c r="G14"/>
  <c r="E14"/>
  <c r="F14"/>
  <c r="M14"/>
  <c r="N14"/>
  <c r="P14"/>
  <c r="I14"/>
  <c r="K15"/>
  <c r="D15"/>
  <c r="R13" l="1"/>
  <c r="H14"/>
  <c r="O14"/>
  <c r="N15"/>
  <c r="F15"/>
  <c r="E15"/>
  <c r="L15"/>
  <c r="M15"/>
  <c r="G15"/>
  <c r="P15"/>
  <c r="I15"/>
  <c r="K16"/>
  <c r="D16"/>
  <c r="O15" l="1"/>
  <c r="R14"/>
  <c r="H15"/>
  <c r="R15" s="1"/>
  <c r="N16"/>
  <c r="E16"/>
  <c r="F16"/>
  <c r="I16"/>
  <c r="L16"/>
  <c r="M16"/>
  <c r="G16"/>
  <c r="P16"/>
  <c r="K17"/>
  <c r="D17"/>
  <c r="O16" l="1"/>
  <c r="H16"/>
  <c r="N17"/>
  <c r="G17"/>
  <c r="E17"/>
  <c r="I17"/>
  <c r="L17"/>
  <c r="M17"/>
  <c r="F17"/>
  <c r="P17"/>
  <c r="K18"/>
  <c r="D18"/>
  <c r="R16" l="1"/>
  <c r="O17"/>
  <c r="H17"/>
  <c r="L18"/>
  <c r="N18"/>
  <c r="E18"/>
  <c r="M18"/>
  <c r="F18"/>
  <c r="G18"/>
  <c r="I18"/>
  <c r="P18"/>
  <c r="K19"/>
  <c r="D19"/>
  <c r="R17" l="1"/>
  <c r="H18"/>
  <c r="O18"/>
  <c r="E19"/>
  <c r="M19"/>
  <c r="F19"/>
  <c r="L19"/>
  <c r="N19"/>
  <c r="G19"/>
  <c r="P19"/>
  <c r="I19"/>
  <c r="K20"/>
  <c r="D20"/>
  <c r="R18" l="1"/>
  <c r="O19"/>
  <c r="H19"/>
  <c r="K21"/>
  <c r="D21"/>
  <c r="L20"/>
  <c r="E20"/>
  <c r="F20"/>
  <c r="N20"/>
  <c r="M20"/>
  <c r="G20"/>
  <c r="I20"/>
  <c r="P20"/>
  <c r="O20" s="1"/>
  <c r="R19" l="1"/>
  <c r="H20"/>
  <c r="R20" s="1"/>
  <c r="L21"/>
  <c r="N21"/>
  <c r="E21"/>
  <c r="M21"/>
  <c r="G21"/>
  <c r="F21"/>
  <c r="P21"/>
  <c r="I21"/>
  <c r="K22"/>
  <c r="D22"/>
  <c r="O21" l="1"/>
  <c r="H21"/>
  <c r="K23"/>
  <c r="D23"/>
  <c r="L22"/>
  <c r="G22"/>
  <c r="E22"/>
  <c r="N22"/>
  <c r="M22"/>
  <c r="F22"/>
  <c r="P22"/>
  <c r="I22"/>
  <c r="R21" l="1"/>
  <c r="H22"/>
  <c r="O22"/>
  <c r="D24"/>
  <c r="K24"/>
  <c r="L23"/>
  <c r="N23"/>
  <c r="F23"/>
  <c r="M23"/>
  <c r="G23"/>
  <c r="E23"/>
  <c r="I23"/>
  <c r="P23"/>
  <c r="O23" s="1"/>
  <c r="R22" l="1"/>
  <c r="H23"/>
  <c r="R23" s="1"/>
  <c r="K25"/>
  <c r="D25"/>
  <c r="M24"/>
  <c r="E24"/>
  <c r="G24"/>
  <c r="N24"/>
  <c r="L24"/>
  <c r="F24"/>
  <c r="P24"/>
  <c r="I24"/>
  <c r="H24" l="1"/>
  <c r="O24"/>
  <c r="K26"/>
  <c r="D26"/>
  <c r="L25"/>
  <c r="M25"/>
  <c r="E25"/>
  <c r="N25"/>
  <c r="F25"/>
  <c r="G25"/>
  <c r="I25"/>
  <c r="P25"/>
  <c r="R24" l="1"/>
  <c r="O25"/>
  <c r="H25"/>
  <c r="K27"/>
  <c r="D27"/>
  <c r="L26"/>
  <c r="G26"/>
  <c r="F26"/>
  <c r="N26"/>
  <c r="M26"/>
  <c r="E26"/>
  <c r="P26"/>
  <c r="I26"/>
  <c r="H26" s="1"/>
  <c r="R25" l="1"/>
  <c r="O26"/>
  <c r="R26" s="1"/>
  <c r="L27"/>
  <c r="N27"/>
  <c r="E27"/>
  <c r="M27"/>
  <c r="G27"/>
  <c r="F27"/>
  <c r="P27"/>
  <c r="I27"/>
  <c r="D28"/>
  <c r="K28"/>
  <c r="O27" l="1"/>
  <c r="H27"/>
  <c r="K29"/>
  <c r="D29"/>
  <c r="L28"/>
  <c r="N28"/>
  <c r="E28"/>
  <c r="M28"/>
  <c r="F28"/>
  <c r="G28"/>
  <c r="I28"/>
  <c r="P28"/>
  <c r="O28" s="1"/>
  <c r="R27" l="1"/>
  <c r="H28"/>
  <c r="R28" s="1"/>
  <c r="N29"/>
  <c r="L29"/>
  <c r="E29"/>
  <c r="M29"/>
  <c r="F29"/>
  <c r="G29"/>
  <c r="I29"/>
  <c r="P29"/>
  <c r="K30"/>
  <c r="D30"/>
  <c r="O29" l="1"/>
  <c r="H29"/>
  <c r="K31"/>
  <c r="D31"/>
  <c r="L30"/>
  <c r="N30"/>
  <c r="F30"/>
  <c r="M30"/>
  <c r="G30"/>
  <c r="E30"/>
  <c r="I30"/>
  <c r="P30"/>
  <c r="R29" l="1"/>
  <c r="O30"/>
  <c r="H30"/>
  <c r="N31"/>
  <c r="G31"/>
  <c r="E31"/>
  <c r="L31"/>
  <c r="M31"/>
  <c r="F31"/>
  <c r="I31"/>
  <c r="P31"/>
  <c r="D32"/>
  <c r="K32"/>
  <c r="R30" l="1"/>
  <c r="H31"/>
  <c r="O31"/>
  <c r="K33"/>
  <c r="D33"/>
  <c r="N32"/>
  <c r="M32"/>
  <c r="G32"/>
  <c r="L32"/>
  <c r="E32"/>
  <c r="F32"/>
  <c r="I32"/>
  <c r="P32"/>
  <c r="R31" l="1"/>
  <c r="H32"/>
  <c r="O32"/>
  <c r="L33"/>
  <c r="N33"/>
  <c r="M33"/>
  <c r="E33"/>
  <c r="F33"/>
  <c r="G33"/>
  <c r="I33"/>
  <c r="P33"/>
  <c r="K34"/>
  <c r="D34"/>
  <c r="R32" l="1"/>
  <c r="O33"/>
  <c r="H33"/>
  <c r="D35"/>
  <c r="K35"/>
  <c r="G34"/>
  <c r="L34"/>
  <c r="F34"/>
  <c r="M34"/>
  <c r="N34"/>
  <c r="E34"/>
  <c r="P34"/>
  <c r="I34"/>
  <c r="R33" l="1"/>
  <c r="O34"/>
  <c r="H34"/>
  <c r="K36"/>
  <c r="D36"/>
  <c r="G35"/>
  <c r="L35"/>
  <c r="F35"/>
  <c r="M35"/>
  <c r="N35"/>
  <c r="E35"/>
  <c r="P35"/>
  <c r="O35" s="1"/>
  <c r="R35" s="1"/>
  <c r="R34" l="1"/>
  <c r="D37"/>
  <c r="K37"/>
  <c r="E36"/>
  <c r="M36"/>
  <c r="N36"/>
  <c r="L36"/>
  <c r="F36"/>
  <c r="G36"/>
  <c r="P36"/>
  <c r="O36" s="1"/>
  <c r="R36" s="1"/>
  <c r="K38" l="1"/>
  <c r="D38"/>
  <c r="F37"/>
  <c r="N37"/>
  <c r="G37"/>
  <c r="L37"/>
  <c r="E37"/>
  <c r="M37"/>
  <c r="P37"/>
  <c r="O37" s="1"/>
  <c r="R37" s="1"/>
  <c r="K39" l="1"/>
  <c r="D39"/>
  <c r="L38"/>
  <c r="E38"/>
  <c r="G38"/>
  <c r="N38"/>
  <c r="M38"/>
  <c r="F38"/>
  <c r="P38"/>
  <c r="O38" s="1"/>
  <c r="R38" s="1"/>
  <c r="D40" l="1"/>
  <c r="K40"/>
  <c r="N39"/>
  <c r="G39"/>
  <c r="F39"/>
  <c r="L39"/>
  <c r="E39"/>
  <c r="M39"/>
  <c r="P39"/>
  <c r="O39" s="1"/>
  <c r="R39" s="1"/>
  <c r="K41" l="1"/>
  <c r="D41"/>
  <c r="E40"/>
  <c r="G40"/>
  <c r="L40"/>
  <c r="F40"/>
  <c r="M40"/>
  <c r="N40"/>
  <c r="P40"/>
  <c r="O40" s="1"/>
  <c r="R40" s="1"/>
  <c r="K42" l="1"/>
  <c r="D42"/>
  <c r="E41"/>
  <c r="L41"/>
  <c r="M41"/>
  <c r="F41"/>
  <c r="G41"/>
  <c r="N41"/>
  <c r="P41"/>
  <c r="O41" s="1"/>
  <c r="R41" s="1"/>
  <c r="K43" l="1"/>
  <c r="D43"/>
  <c r="M42"/>
  <c r="G42"/>
  <c r="E42"/>
  <c r="L42"/>
  <c r="F42"/>
  <c r="N42"/>
  <c r="P42"/>
  <c r="O42" s="1"/>
  <c r="R42" s="1"/>
  <c r="G43" l="1"/>
  <c r="F43"/>
  <c r="E43"/>
  <c r="L43"/>
  <c r="N43"/>
  <c r="M43"/>
  <c r="P43"/>
  <c r="O43" s="1"/>
  <c r="R43" s="1"/>
  <c r="K44"/>
  <c r="D44"/>
  <c r="M44" l="1"/>
  <c r="F44"/>
  <c r="G44"/>
  <c r="N44"/>
  <c r="E44"/>
  <c r="L44"/>
  <c r="P44"/>
  <c r="O44" s="1"/>
  <c r="R44" s="1"/>
  <c r="K45"/>
  <c r="D45"/>
  <c r="K46" l="1"/>
  <c r="D46"/>
  <c r="L45"/>
  <c r="M45"/>
  <c r="F45"/>
  <c r="N45"/>
  <c r="G45"/>
  <c r="E45"/>
  <c r="P45"/>
  <c r="O45" s="1"/>
  <c r="R45" s="1"/>
  <c r="K47" l="1"/>
  <c r="D47"/>
  <c r="N46"/>
  <c r="G46"/>
  <c r="E46"/>
  <c r="L46"/>
  <c r="M46"/>
  <c r="F46"/>
  <c r="P46"/>
  <c r="O46" s="1"/>
  <c r="R46" s="1"/>
  <c r="K48" l="1"/>
  <c r="D48"/>
  <c r="M47"/>
  <c r="N47"/>
  <c r="L47"/>
  <c r="F47"/>
  <c r="G47"/>
  <c r="E47"/>
  <c r="P47"/>
  <c r="O47" s="1"/>
  <c r="R47" s="1"/>
  <c r="E48" l="1"/>
  <c r="F48"/>
  <c r="M48"/>
  <c r="G48"/>
  <c r="L48"/>
  <c r="N48"/>
  <c r="P48"/>
  <c r="O48" s="1"/>
  <c r="R48" s="1"/>
  <c r="K49"/>
  <c r="D49"/>
  <c r="F49" l="1"/>
  <c r="L49"/>
  <c r="G49"/>
  <c r="M49"/>
  <c r="E49"/>
  <c r="N49"/>
  <c r="P49"/>
  <c r="O49" s="1"/>
  <c r="R49" s="1"/>
  <c r="K50"/>
  <c r="D50"/>
  <c r="D51" l="1"/>
  <c r="K51"/>
  <c r="G50"/>
  <c r="N50"/>
  <c r="E50"/>
  <c r="M50"/>
  <c r="F50"/>
  <c r="L50"/>
  <c r="P50"/>
  <c r="O50" s="1"/>
  <c r="R50" s="1"/>
  <c r="E51" l="1"/>
  <c r="G51"/>
  <c r="L51"/>
  <c r="F51"/>
  <c r="N51"/>
  <c r="M51"/>
  <c r="P51"/>
  <c r="O51" s="1"/>
  <c r="R51" s="1"/>
  <c r="K52"/>
  <c r="D52"/>
  <c r="E52" l="1"/>
  <c r="L52"/>
  <c r="N52"/>
  <c r="G52"/>
  <c r="F52"/>
  <c r="M52"/>
  <c r="P52"/>
  <c r="O52" s="1"/>
  <c r="R52" s="1"/>
  <c r="D53"/>
  <c r="K53"/>
  <c r="L53" l="1"/>
  <c r="F53"/>
  <c r="N53"/>
  <c r="M53"/>
  <c r="G53"/>
  <c r="E53"/>
  <c r="P53"/>
  <c r="O53" s="1"/>
  <c r="R53" s="1"/>
  <c r="K54"/>
  <c r="D54"/>
  <c r="D55" l="1"/>
  <c r="K55"/>
  <c r="E54"/>
  <c r="N54"/>
  <c r="M54"/>
  <c r="F54"/>
  <c r="L54"/>
  <c r="G54"/>
  <c r="P54"/>
  <c r="O54" s="1"/>
  <c r="R54" s="1"/>
  <c r="D56" l="1"/>
  <c r="K56"/>
  <c r="F55"/>
  <c r="G55"/>
  <c r="N55"/>
  <c r="E55"/>
  <c r="M55"/>
  <c r="L55"/>
  <c r="P55"/>
  <c r="O55" s="1"/>
  <c r="R55" s="1"/>
  <c r="G56" l="1"/>
  <c r="E56"/>
  <c r="L56"/>
  <c r="F56"/>
  <c r="M56"/>
  <c r="N56"/>
  <c r="P56"/>
  <c r="O56" s="1"/>
  <c r="R56" s="1"/>
  <c r="D57"/>
  <c r="K57"/>
  <c r="K58" l="1"/>
  <c r="D58"/>
  <c r="N57"/>
  <c r="M57"/>
  <c r="F57"/>
  <c r="E57"/>
  <c r="G57"/>
  <c r="L57"/>
  <c r="P57"/>
  <c r="O57" s="1"/>
  <c r="R57" s="1"/>
  <c r="K59" l="1"/>
  <c r="D59"/>
  <c r="E58"/>
  <c r="F58"/>
  <c r="N58"/>
  <c r="G58"/>
  <c r="L58"/>
  <c r="M58"/>
  <c r="P58"/>
  <c r="O58" s="1"/>
  <c r="R58" s="1"/>
  <c r="F59" l="1"/>
  <c r="M59"/>
  <c r="N59"/>
  <c r="E59"/>
  <c r="L59"/>
  <c r="G59"/>
  <c r="P59"/>
  <c r="O59" s="1"/>
  <c r="R59" s="1"/>
  <c r="K60"/>
  <c r="D60"/>
  <c r="K61" l="1"/>
  <c r="D61"/>
  <c r="F60"/>
  <c r="E60"/>
  <c r="M60"/>
  <c r="L60"/>
  <c r="G60"/>
  <c r="N60"/>
  <c r="P60"/>
  <c r="O60" s="1"/>
  <c r="R60" s="1"/>
  <c r="L61" l="1"/>
  <c r="P61"/>
  <c r="O61" s="1"/>
  <c r="R61" s="1"/>
  <c r="G61"/>
  <c r="F61"/>
  <c r="N61"/>
  <c r="E61"/>
  <c r="M61"/>
  <c r="K62"/>
  <c r="D62"/>
  <c r="K63" l="1"/>
  <c r="D63"/>
  <c r="P62"/>
  <c r="O62" s="1"/>
  <c r="R62" s="1"/>
  <c r="M62"/>
  <c r="E62"/>
  <c r="G62"/>
  <c r="F62"/>
  <c r="N62"/>
  <c r="L62"/>
  <c r="K64" l="1"/>
  <c r="D64"/>
  <c r="P63"/>
  <c r="O63" s="1"/>
  <c r="R63" s="1"/>
  <c r="G63"/>
  <c r="L63"/>
  <c r="E63"/>
  <c r="M63"/>
  <c r="F63"/>
  <c r="N63"/>
  <c r="K65" l="1"/>
  <c r="D65"/>
  <c r="P64"/>
  <c r="O64" s="1"/>
  <c r="R64" s="1"/>
  <c r="M64"/>
  <c r="E64"/>
  <c r="G64"/>
  <c r="F64"/>
  <c r="N64"/>
  <c r="L64"/>
  <c r="P65" l="1"/>
  <c r="O65" s="1"/>
  <c r="R65" s="1"/>
  <c r="G65"/>
  <c r="F65"/>
  <c r="N65"/>
  <c r="E65"/>
  <c r="M65"/>
  <c r="L65"/>
</calcChain>
</file>

<file path=xl/sharedStrings.xml><?xml version="1.0" encoding="utf-8"?>
<sst xmlns="http://schemas.openxmlformats.org/spreadsheetml/2006/main" count="79" uniqueCount="45">
  <si>
    <t>Present cost</t>
  </si>
  <si>
    <t>inflation</t>
  </si>
  <si>
    <t>Annual inc. in monthly invest. %</t>
  </si>
  <si>
    <t>When investment are made (see note 1)</t>
  </si>
  <si>
    <t>Frequency of the recurring goal (years)</t>
  </si>
  <si>
    <t>Net rate of return (post-tax)</t>
  </si>
  <si>
    <t>future value</t>
  </si>
  <si>
    <t>How long do you need to plan for this goal</t>
  </si>
  <si>
    <t>Recurring Goal 1</t>
  </si>
  <si>
    <t>How many years from now will the recurring</t>
  </si>
  <si>
    <t>goal start</t>
  </si>
  <si>
    <t xml:space="preserve">Redemption </t>
  </si>
  <si>
    <t>number</t>
  </si>
  <si>
    <t>Monthy investment required</t>
  </si>
  <si>
    <t>Year when</t>
  </si>
  <si>
    <t>sum required</t>
  </si>
  <si>
    <t>Recurring Goal 2</t>
  </si>
  <si>
    <t>Year</t>
  </si>
  <si>
    <t>How long do you need to plan for this goal (y)</t>
  </si>
  <si>
    <t>rg1start</t>
  </si>
  <si>
    <t>rg1end</t>
  </si>
  <si>
    <t>rg2start</t>
  </si>
  <si>
    <t>rg2end</t>
  </si>
  <si>
    <t>year when</t>
  </si>
  <si>
    <t>invest. Starts</t>
  </si>
  <si>
    <t>Redemption</t>
  </si>
  <si>
    <t>Monthly</t>
  </si>
  <si>
    <t>investment</t>
  </si>
  <si>
    <t>for goal</t>
  </si>
  <si>
    <t>Total Cash needed</t>
  </si>
  <si>
    <t xml:space="preserve">each month for </t>
  </si>
  <si>
    <t>ALL goals</t>
  </si>
  <si>
    <t>Financial Planning Template version 1 (Nov. 2013)</t>
  </si>
  <si>
    <t>This template can be used to create your own financial plan</t>
  </si>
  <si>
    <t>Features</t>
  </si>
  <si>
    <t>1. Retirement planner</t>
  </si>
  <si>
    <t>2. Non-recurring financial goal planner (5 goals). Examples are Childrens education, marriage, business goals</t>
  </si>
  <si>
    <t>3. Recurring financial goal planner (2 goals). These could be goals occuring once a year, twice a year or any other frequency.</t>
  </si>
  <si>
    <t>Comments and suggestions welcome</t>
  </si>
  <si>
    <t>pattu@iitm.ac.in</t>
  </si>
  <si>
    <t>Download more financial calculators and analysis tools from:</t>
  </si>
  <si>
    <t>Freefincal.com</t>
  </si>
  <si>
    <t>4. The cash flow summary shows your salary and TOTAL monthly investment required for each year.</t>
  </si>
  <si>
    <t>5.The detailed cash flow chart shows the details for each goals.</t>
  </si>
  <si>
    <r>
      <rPr>
        <b/>
        <sz val="10"/>
        <color indexed="8"/>
        <rFont val="Calibri"/>
        <family val="2"/>
        <scheme val="minor"/>
      </rPr>
      <t>** note 1:</t>
    </r>
    <r>
      <rPr>
        <sz val="10"/>
        <color indexed="8"/>
        <rFont val="Calibri"/>
        <family val="2"/>
        <scheme val="minor"/>
      </rPr>
      <t xml:space="preserve"> Choose '0' if SIP occurs at month beginning and '1' if SIP occurs at month end**</t>
    </r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</si>
</sst>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9.35"/>
      <color theme="10"/>
      <name val="Calibri"/>
      <family val="2"/>
    </font>
    <font>
      <b/>
      <u/>
      <sz val="12"/>
      <color theme="10"/>
      <name val="Calibri"/>
      <family val="2"/>
    </font>
    <font>
      <sz val="10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5" borderId="2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0" fontId="4" fillId="3" borderId="0" xfId="0" applyFont="1" applyFill="1"/>
    <xf numFmtId="0" fontId="4" fillId="0" borderId="0" xfId="0" applyFont="1"/>
    <xf numFmtId="0" fontId="4" fillId="4" borderId="0" xfId="0" applyFont="1" applyFill="1"/>
    <xf numFmtId="0" fontId="4" fillId="0" borderId="2" xfId="0" applyFont="1" applyBorder="1"/>
    <xf numFmtId="0" fontId="2" fillId="2" borderId="2" xfId="0" applyNumberFormat="1" applyFont="1" applyFill="1" applyBorder="1" applyAlignment="1" applyProtection="1">
      <alignment horizont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/>
    <xf numFmtId="3" fontId="2" fillId="2" borderId="2" xfId="0" applyNumberFormat="1" applyFont="1" applyFill="1" applyBorder="1" applyAlignment="1" applyProtection="1">
      <alignment horizontal="center"/>
    </xf>
    <xf numFmtId="165" fontId="3" fillId="0" borderId="2" xfId="1" applyNumberFormat="1" applyFont="1" applyFill="1" applyBorder="1" applyAlignment="1" applyProtection="1">
      <alignment horizontal="center"/>
    </xf>
    <xf numFmtId="43" fontId="4" fillId="0" borderId="2" xfId="1" applyFont="1" applyFill="1" applyBorder="1" applyAlignment="1">
      <alignment horizontal="left"/>
    </xf>
    <xf numFmtId="164" fontId="2" fillId="2" borderId="2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10" fontId="2" fillId="2" borderId="2" xfId="0" applyNumberFormat="1" applyFont="1" applyFill="1" applyBorder="1" applyAlignment="1" applyProtection="1">
      <alignment horizontal="center"/>
    </xf>
    <xf numFmtId="0" fontId="6" fillId="2" borderId="2" xfId="0" applyFont="1" applyFill="1" applyBorder="1" applyAlignment="1">
      <alignment horizontal="center"/>
    </xf>
    <xf numFmtId="0" fontId="4" fillId="4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0" fillId="6" borderId="0" xfId="0" applyFill="1"/>
    <xf numFmtId="0" fontId="0" fillId="3" borderId="0" xfId="0" applyFill="1"/>
    <xf numFmtId="0" fontId="0" fillId="0" borderId="0" xfId="0" applyFill="1"/>
    <xf numFmtId="0" fontId="0" fillId="0" borderId="2" xfId="0" applyFill="1" applyBorder="1"/>
    <xf numFmtId="0" fontId="0" fillId="0" borderId="2" xfId="0" applyBorder="1"/>
    <xf numFmtId="165" fontId="0" fillId="0" borderId="2" xfId="1" applyNumberFormat="1" applyFont="1" applyBorder="1"/>
    <xf numFmtId="1" fontId="0" fillId="0" borderId="0" xfId="0" applyNumberFormat="1"/>
    <xf numFmtId="1" fontId="0" fillId="0" borderId="2" xfId="0" applyNumberFormat="1" applyFill="1" applyBorder="1"/>
    <xf numFmtId="165" fontId="0" fillId="0" borderId="2" xfId="1" applyNumberFormat="1" applyFont="1" applyFill="1" applyBorder="1"/>
    <xf numFmtId="165" fontId="4" fillId="0" borderId="2" xfId="1" applyNumberFormat="1" applyFont="1" applyFill="1" applyBorder="1" applyAlignment="1">
      <alignment horizontal="left"/>
    </xf>
    <xf numFmtId="1" fontId="0" fillId="0" borderId="2" xfId="0" applyNumberFormat="1" applyBorder="1"/>
    <xf numFmtId="0" fontId="0" fillId="0" borderId="2" xfId="0" applyFont="1" applyFill="1" applyBorder="1"/>
    <xf numFmtId="1" fontId="0" fillId="0" borderId="2" xfId="0" applyNumberFormat="1" applyFont="1" applyFill="1" applyBorder="1"/>
    <xf numFmtId="0" fontId="7" fillId="10" borderId="2" xfId="0" applyFont="1" applyFill="1" applyBorder="1" applyAlignment="1">
      <alignment vertical="center"/>
    </xf>
    <xf numFmtId="0" fontId="0" fillId="11" borderId="0" xfId="0" applyFill="1"/>
    <xf numFmtId="0" fontId="10" fillId="11" borderId="0" xfId="2" applyFill="1" applyAlignment="1" applyProtection="1"/>
    <xf numFmtId="0" fontId="9" fillId="11" borderId="0" xfId="0" applyFont="1" applyFill="1" applyAlignment="1">
      <alignment horizontal="center"/>
    </xf>
    <xf numFmtId="0" fontId="11" fillId="11" borderId="0" xfId="2" applyFont="1" applyFill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right" vertical="center"/>
    </xf>
    <xf numFmtId="0" fontId="3" fillId="0" borderId="4" xfId="0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66FF33"/>
      <color rgb="FF000099"/>
      <color rgb="FF00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reefincal.com/listing-free-personal-finance-calculators/" TargetMode="External"/><Relationship Id="rId1" Type="http://schemas.openxmlformats.org/officeDocument/2006/relationships/hyperlink" Target="mailto:pattu@iitm.ac.i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sqref="A1:M1"/>
    </sheetView>
  </sheetViews>
  <sheetFormatPr defaultRowHeight="14.4"/>
  <sheetData>
    <row r="1" spans="1:13" ht="21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3" spans="1:13">
      <c r="A3" t="s">
        <v>33</v>
      </c>
    </row>
    <row r="4" spans="1:13">
      <c r="A4" t="s">
        <v>34</v>
      </c>
    </row>
    <row r="5" spans="1:13">
      <c r="A5" t="s">
        <v>35</v>
      </c>
    </row>
    <row r="6" spans="1:13">
      <c r="A6" t="s">
        <v>36</v>
      </c>
    </row>
    <row r="7" spans="1:13">
      <c r="A7" t="s">
        <v>37</v>
      </c>
    </row>
    <row r="8" spans="1:13">
      <c r="A8" t="s">
        <v>42</v>
      </c>
    </row>
    <row r="9" spans="1:13">
      <c r="A9" t="s">
        <v>43</v>
      </c>
    </row>
    <row r="12" spans="1:13">
      <c r="A12" s="34" t="s">
        <v>38</v>
      </c>
      <c r="B12" s="34"/>
      <c r="C12" s="34"/>
      <c r="D12" s="34"/>
      <c r="E12" s="35" t="s">
        <v>39</v>
      </c>
      <c r="F12" s="34"/>
      <c r="G12" s="34"/>
      <c r="H12" s="34"/>
      <c r="I12" s="34"/>
      <c r="J12" s="34"/>
      <c r="K12" s="34"/>
      <c r="L12" s="34"/>
      <c r="M12" s="34"/>
    </row>
    <row r="13" spans="1:13" ht="15.6">
      <c r="A13" s="34" t="s">
        <v>40</v>
      </c>
      <c r="B13" s="34"/>
      <c r="C13" s="34"/>
      <c r="D13" s="34"/>
      <c r="E13" s="34"/>
      <c r="F13" s="34"/>
      <c r="G13" s="37" t="s">
        <v>41</v>
      </c>
      <c r="H13" s="37"/>
      <c r="I13" s="34"/>
      <c r="J13" s="34"/>
      <c r="K13" s="34"/>
      <c r="L13" s="34"/>
      <c r="M13" s="34"/>
    </row>
  </sheetData>
  <mergeCells count="2">
    <mergeCell ref="A1:M1"/>
    <mergeCell ref="G13:H13"/>
  </mergeCells>
  <hyperlinks>
    <hyperlink ref="E12" r:id="rId1"/>
    <hyperlink ref="G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>
      <selection activeCell="B3" sqref="B3:B4"/>
    </sheetView>
  </sheetViews>
  <sheetFormatPr defaultRowHeight="14.4"/>
  <cols>
    <col min="1" max="1" width="37.5546875" style="4" bestFit="1" customWidth="1"/>
    <col min="2" max="2" width="8.88671875" style="4"/>
    <col min="3" max="3" width="0.88671875" style="18" customWidth="1"/>
    <col min="4" max="4" width="11.109375" style="18" bestFit="1" customWidth="1"/>
    <col min="5" max="5" width="11.33203125" style="4" bestFit="1" customWidth="1"/>
    <col min="6" max="6" width="10.88671875" style="19" bestFit="1" customWidth="1"/>
    <col min="7" max="7" width="12.33203125" style="19" bestFit="1" customWidth="1"/>
    <col min="8" max="8" width="23.77734375" style="4" bestFit="1" customWidth="1"/>
    <col min="9" max="9" width="0.88671875" style="18" customWidth="1"/>
    <col min="10" max="10" width="0.77734375" style="18" customWidth="1"/>
    <col min="11" max="11" width="11.109375" style="18" bestFit="1" customWidth="1"/>
    <col min="12" max="12" width="11.5546875" style="4" bestFit="1" customWidth="1"/>
    <col min="13" max="13" width="11.33203125" style="19" bestFit="1" customWidth="1"/>
    <col min="14" max="14" width="12.33203125" style="19" bestFit="1" customWidth="1"/>
    <col min="15" max="15" width="24.33203125" style="4" bestFit="1" customWidth="1"/>
    <col min="16" max="16" width="0.77734375" style="18" customWidth="1"/>
  </cols>
  <sheetData>
    <row r="1" spans="1:16">
      <c r="C1" s="3"/>
      <c r="E1" s="44" t="s">
        <v>8</v>
      </c>
      <c r="F1" s="44"/>
      <c r="G1" s="44"/>
      <c r="H1" s="44"/>
      <c r="I1" s="3"/>
      <c r="J1" s="3"/>
      <c r="L1" s="44" t="s">
        <v>16</v>
      </c>
      <c r="M1" s="44"/>
      <c r="N1" s="44"/>
      <c r="O1" s="44"/>
      <c r="P1" s="3"/>
    </row>
    <row r="2" spans="1:16">
      <c r="A2" s="38" t="s">
        <v>8</v>
      </c>
      <c r="B2" s="39"/>
      <c r="C2" s="3"/>
      <c r="D2" s="9" t="s">
        <v>23</v>
      </c>
      <c r="E2" s="8" t="s">
        <v>14</v>
      </c>
      <c r="F2" s="9" t="s">
        <v>11</v>
      </c>
      <c r="G2" s="42" t="s">
        <v>6</v>
      </c>
      <c r="H2" s="9" t="s">
        <v>13</v>
      </c>
      <c r="I2" s="3"/>
      <c r="J2" s="3"/>
      <c r="K2" s="9" t="s">
        <v>23</v>
      </c>
      <c r="L2" s="8" t="s">
        <v>14</v>
      </c>
      <c r="M2" s="9" t="s">
        <v>11</v>
      </c>
      <c r="N2" s="42" t="s">
        <v>6</v>
      </c>
      <c r="O2" s="9" t="s">
        <v>13</v>
      </c>
      <c r="P2" s="3"/>
    </row>
    <row r="3" spans="1:16">
      <c r="A3" s="4" t="s">
        <v>9</v>
      </c>
      <c r="B3" s="40">
        <v>5</v>
      </c>
      <c r="C3" s="3"/>
      <c r="D3" s="9" t="s">
        <v>24</v>
      </c>
      <c r="E3" s="8" t="s">
        <v>15</v>
      </c>
      <c r="F3" s="9" t="s">
        <v>12</v>
      </c>
      <c r="G3" s="43"/>
      <c r="H3" s="9" t="str">
        <f>CONCATENATE(B5," year(s) before redemption")</f>
        <v>2 year(s) before redemption</v>
      </c>
      <c r="I3" s="3"/>
      <c r="J3" s="3"/>
      <c r="K3" s="9" t="s">
        <v>24</v>
      </c>
      <c r="L3" s="8" t="s">
        <v>15</v>
      </c>
      <c r="M3" s="9" t="s">
        <v>12</v>
      </c>
      <c r="N3" s="43"/>
      <c r="O3" s="9" t="str">
        <f>CONCATENATE(B17," year(s) before redemption")</f>
        <v>3 year(s) before redemption</v>
      </c>
      <c r="P3" s="3"/>
    </row>
    <row r="4" spans="1:16">
      <c r="A4" s="4" t="s">
        <v>10</v>
      </c>
      <c r="B4" s="41"/>
      <c r="C4" s="3"/>
      <c r="D4" s="9">
        <f ca="1">IF(F4="","",YEAR(TODAY())+($B$3))</f>
        <v>2018</v>
      </c>
      <c r="E4" s="6">
        <f ca="1">IF(F4="","",YEAR(TODAY())+($B$3+$B$5*F4))</f>
        <v>2020</v>
      </c>
      <c r="F4" s="9">
        <v>1</v>
      </c>
      <c r="G4" s="11">
        <f t="shared" ref="G4:G33" si="0">IF(F4="","",$B$7*(1+infgr)^($B$3+$B$5*F4))</f>
        <v>194871.71000000011</v>
      </c>
      <c r="H4" s="29">
        <f t="shared" ref="H4:H34" si="1">IF(F4="","",IF(typegr1=1,(G4)*($B$9-$B$10+0.00001%)/((12*((1+$B$9)^($B$5)-(1+$B$10-0.00001%)^($B$5)))*(1+$B$9)),
(G4)*($B$9-$B$10+0.00001%)/((12*((1+$B$9)^($B$5)-(1+$B$10-0.00001%)^($B$5))))))</f>
        <v>6710.4586314832413</v>
      </c>
      <c r="I4" s="3"/>
      <c r="J4" s="3"/>
      <c r="K4" s="9">
        <f ca="1">IF(M4="","",YEAR(TODAY())+($B$15))</f>
        <v>2017</v>
      </c>
      <c r="L4" s="6">
        <f t="shared" ref="L4:L34" ca="1" si="2">IF(M4="","",YEAR(TODAY())+($B$15+$B$17*M4))</f>
        <v>2020</v>
      </c>
      <c r="M4" s="9">
        <v>1</v>
      </c>
      <c r="N4" s="11">
        <f t="shared" ref="N4:N34" si="3">IF(M4="","",$B$19*(1+$B$20)^($B$15+$B$17*M4))</f>
        <v>194871.71000000011</v>
      </c>
      <c r="O4" s="12">
        <f t="shared" ref="O4:O34" si="4">IF(M4="","",IF($B$23=1,(N4)*($B$21-$B$22+0.00001%)/((12*((1+$B$21)^($B$17)-(1+$B$22-0.00001%)^($B$17)))*(1+$B$21)),
(N4)*($B$21-$B$22+0.00001%)/((12*((1+$B$21)^($B$17)-(1+$B$22-0.00001%)^($B$17))))))</f>
        <v>4066.9448094815803</v>
      </c>
      <c r="P4" s="3"/>
    </row>
    <row r="5" spans="1:16">
      <c r="A5" s="6" t="s">
        <v>4</v>
      </c>
      <c r="B5" s="14">
        <v>2</v>
      </c>
      <c r="C5" s="3"/>
      <c r="D5" s="9">
        <f t="shared" ref="D5:D34" ca="1" si="5">IF(F5="","",D4+$B$5)</f>
        <v>2020</v>
      </c>
      <c r="E5" s="6">
        <f t="shared" ref="E5:E34" ca="1" si="6">IF(F5="","",YEAR(TODAY())+($B$3+$B$5*F5))</f>
        <v>2022</v>
      </c>
      <c r="F5" s="9">
        <f t="shared" ref="F5:F34" si="7">IF(F4&lt;ROUND($B$6/$B$5,0),F4+1,"")</f>
        <v>2</v>
      </c>
      <c r="G5" s="11">
        <f t="shared" si="0"/>
        <v>235794.76910000015</v>
      </c>
      <c r="H5" s="29">
        <f t="shared" si="1"/>
        <v>8119.6549440947238</v>
      </c>
      <c r="I5" s="3"/>
      <c r="J5" s="3"/>
      <c r="K5" s="9">
        <f t="shared" ref="K5:K34" ca="1" si="8">IF(M5="","",K4+$B$17)</f>
        <v>2020</v>
      </c>
      <c r="L5" s="6">
        <f t="shared" ca="1" si="2"/>
        <v>2023</v>
      </c>
      <c r="M5" s="9">
        <f t="shared" ref="M5:M34" si="9">IF(M4&lt;ROUND($B$18/$B$17,0),M4+1,"")</f>
        <v>2</v>
      </c>
      <c r="N5" s="11">
        <f t="shared" si="3"/>
        <v>259374.24601000018</v>
      </c>
      <c r="O5" s="12">
        <f t="shared" si="4"/>
        <v>5413.103541419985</v>
      </c>
      <c r="P5" s="3"/>
    </row>
    <row r="6" spans="1:16">
      <c r="A6" s="6" t="s">
        <v>18</v>
      </c>
      <c r="B6" s="7">
        <v>20</v>
      </c>
      <c r="C6" s="3"/>
      <c r="D6" s="9">
        <f t="shared" ca="1" si="5"/>
        <v>2022</v>
      </c>
      <c r="E6" s="6">
        <f t="shared" ca="1" si="6"/>
        <v>2024</v>
      </c>
      <c r="F6" s="9">
        <f t="shared" si="7"/>
        <v>3</v>
      </c>
      <c r="G6" s="11">
        <f t="shared" si="0"/>
        <v>285311.67061100027</v>
      </c>
      <c r="H6" s="29">
        <f t="shared" si="1"/>
        <v>9824.782482354618</v>
      </c>
      <c r="I6" s="3"/>
      <c r="J6" s="3"/>
      <c r="K6" s="9">
        <f t="shared" ca="1" si="8"/>
        <v>2023</v>
      </c>
      <c r="L6" s="6">
        <f t="shared" ca="1" si="2"/>
        <v>2026</v>
      </c>
      <c r="M6" s="9">
        <f t="shared" si="9"/>
        <v>3</v>
      </c>
      <c r="N6" s="11">
        <f t="shared" si="3"/>
        <v>345227.12143931031</v>
      </c>
      <c r="O6" s="12">
        <f t="shared" si="4"/>
        <v>7204.8408136300022</v>
      </c>
      <c r="P6" s="3"/>
    </row>
    <row r="7" spans="1:16">
      <c r="A7" s="1" t="s">
        <v>0</v>
      </c>
      <c r="B7" s="10">
        <v>100000</v>
      </c>
      <c r="C7" s="3"/>
      <c r="D7" s="9">
        <f t="shared" ca="1" si="5"/>
        <v>2024</v>
      </c>
      <c r="E7" s="6">
        <f t="shared" ca="1" si="6"/>
        <v>2026</v>
      </c>
      <c r="F7" s="9">
        <f t="shared" si="7"/>
        <v>4</v>
      </c>
      <c r="G7" s="11">
        <f t="shared" si="0"/>
        <v>345227.12143931031</v>
      </c>
      <c r="H7" s="29">
        <f t="shared" si="1"/>
        <v>11887.986803649088</v>
      </c>
      <c r="I7" s="3"/>
      <c r="J7" s="3"/>
      <c r="K7" s="9">
        <f t="shared" ca="1" si="8"/>
        <v>2026</v>
      </c>
      <c r="L7" s="6">
        <f t="shared" ca="1" si="2"/>
        <v>2029</v>
      </c>
      <c r="M7" s="9">
        <f t="shared" si="9"/>
        <v>4</v>
      </c>
      <c r="N7" s="11">
        <f t="shared" si="3"/>
        <v>459497.29863572208</v>
      </c>
      <c r="O7" s="12">
        <f t="shared" si="4"/>
        <v>9589.6431229415339</v>
      </c>
      <c r="P7" s="3"/>
    </row>
    <row r="8" spans="1:16">
      <c r="A8" s="1" t="s">
        <v>1</v>
      </c>
      <c r="B8" s="13">
        <v>0.1</v>
      </c>
      <c r="C8" s="3"/>
      <c r="D8" s="9">
        <f t="shared" ca="1" si="5"/>
        <v>2026</v>
      </c>
      <c r="E8" s="6">
        <f t="shared" ca="1" si="6"/>
        <v>2028</v>
      </c>
      <c r="F8" s="9">
        <f t="shared" si="7"/>
        <v>5</v>
      </c>
      <c r="G8" s="11">
        <f t="shared" si="0"/>
        <v>417724.81694156554</v>
      </c>
      <c r="H8" s="29">
        <f t="shared" si="1"/>
        <v>14384.464032415399</v>
      </c>
      <c r="I8" s="3"/>
      <c r="J8" s="3"/>
      <c r="K8" s="9">
        <f t="shared" ca="1" si="8"/>
        <v>2029</v>
      </c>
      <c r="L8" s="6">
        <f t="shared" ca="1" si="2"/>
        <v>2032</v>
      </c>
      <c r="M8" s="9">
        <f t="shared" si="9"/>
        <v>5</v>
      </c>
      <c r="N8" s="11">
        <f t="shared" si="3"/>
        <v>611590.90448414627</v>
      </c>
      <c r="O8" s="12">
        <f t="shared" si="4"/>
        <v>12763.814996635183</v>
      </c>
      <c r="P8" s="3"/>
    </row>
    <row r="9" spans="1:16">
      <c r="A9" s="1" t="s">
        <v>5</v>
      </c>
      <c r="B9" s="15">
        <v>0.1</v>
      </c>
      <c r="C9" s="3"/>
      <c r="D9" s="9">
        <f t="shared" ca="1" si="5"/>
        <v>2028</v>
      </c>
      <c r="E9" s="6">
        <f t="shared" ca="1" si="6"/>
        <v>2030</v>
      </c>
      <c r="F9" s="9">
        <f t="shared" si="7"/>
        <v>6</v>
      </c>
      <c r="G9" s="11">
        <f t="shared" si="0"/>
        <v>505447.02849929431</v>
      </c>
      <c r="H9" s="29">
        <f t="shared" si="1"/>
        <v>17405.201479222633</v>
      </c>
      <c r="I9" s="3"/>
      <c r="J9" s="3"/>
      <c r="K9" s="9">
        <f t="shared" ca="1" si="8"/>
        <v>2032</v>
      </c>
      <c r="L9" s="6">
        <f t="shared" ca="1" si="2"/>
        <v>2035</v>
      </c>
      <c r="M9" s="9">
        <f t="shared" si="9"/>
        <v>6</v>
      </c>
      <c r="N9" s="11">
        <f t="shared" si="3"/>
        <v>814027.49386839895</v>
      </c>
      <c r="O9" s="12">
        <f t="shared" si="4"/>
        <v>16988.637760521437</v>
      </c>
      <c r="P9" s="3"/>
    </row>
    <row r="10" spans="1:16">
      <c r="A10" s="1" t="s">
        <v>2</v>
      </c>
      <c r="B10" s="15">
        <v>0.1</v>
      </c>
      <c r="C10" s="3"/>
      <c r="D10" s="9">
        <f t="shared" ca="1" si="5"/>
        <v>2030</v>
      </c>
      <c r="E10" s="6">
        <f t="shared" ca="1" si="6"/>
        <v>2032</v>
      </c>
      <c r="F10" s="9">
        <f t="shared" si="7"/>
        <v>7</v>
      </c>
      <c r="G10" s="11">
        <f t="shared" si="0"/>
        <v>611590.90448414627</v>
      </c>
      <c r="H10" s="29">
        <f t="shared" si="1"/>
        <v>21060.293789859388</v>
      </c>
      <c r="I10" s="3"/>
      <c r="J10" s="3"/>
      <c r="K10" s="9">
        <f t="shared" ca="1" si="8"/>
        <v>2035</v>
      </c>
      <c r="L10" s="6">
        <f t="shared" ca="1" si="2"/>
        <v>2038</v>
      </c>
      <c r="M10" s="9">
        <f t="shared" si="9"/>
        <v>7</v>
      </c>
      <c r="N10" s="11">
        <f t="shared" si="3"/>
        <v>1083470.5943388392</v>
      </c>
      <c r="O10" s="12">
        <f t="shared" si="4"/>
        <v>22611.876859254033</v>
      </c>
      <c r="P10" s="3"/>
    </row>
    <row r="11" spans="1:16">
      <c r="A11" s="2" t="s">
        <v>3</v>
      </c>
      <c r="B11" s="16">
        <v>1</v>
      </c>
      <c r="C11" s="3"/>
      <c r="D11" s="9">
        <f t="shared" ca="1" si="5"/>
        <v>2032</v>
      </c>
      <c r="E11" s="6">
        <f t="shared" ca="1" si="6"/>
        <v>2034</v>
      </c>
      <c r="F11" s="9">
        <f t="shared" si="7"/>
        <v>8</v>
      </c>
      <c r="G11" s="11">
        <f t="shared" si="0"/>
        <v>740024.99442581704</v>
      </c>
      <c r="H11" s="29">
        <f t="shared" si="1"/>
        <v>25482.955485729861</v>
      </c>
      <c r="I11" s="3"/>
      <c r="J11" s="3"/>
      <c r="K11" s="9">
        <f t="shared" ca="1" si="8"/>
        <v>2038</v>
      </c>
      <c r="L11" s="6">
        <f t="shared" ca="1" si="2"/>
        <v>2041</v>
      </c>
      <c r="M11" s="9">
        <f t="shared" si="9"/>
        <v>8</v>
      </c>
      <c r="N11" s="11">
        <f t="shared" si="3"/>
        <v>1442099.3610649952</v>
      </c>
      <c r="O11" s="12">
        <f t="shared" si="4"/>
        <v>30096.408099667125</v>
      </c>
      <c r="P11" s="3"/>
    </row>
    <row r="12" spans="1:16">
      <c r="A12" s="5"/>
      <c r="B12" s="5"/>
      <c r="C12" s="3"/>
      <c r="D12" s="9">
        <f t="shared" ca="1" si="5"/>
        <v>2034</v>
      </c>
      <c r="E12" s="6">
        <f t="shared" ca="1" si="6"/>
        <v>2036</v>
      </c>
      <c r="F12" s="9">
        <f t="shared" si="7"/>
        <v>9</v>
      </c>
      <c r="G12" s="11">
        <f t="shared" si="0"/>
        <v>895430.24325523886</v>
      </c>
      <c r="H12" s="29">
        <f t="shared" si="1"/>
        <v>30834.376137733143</v>
      </c>
      <c r="I12" s="3"/>
      <c r="J12" s="3"/>
      <c r="K12" s="9" t="str">
        <f t="shared" si="8"/>
        <v/>
      </c>
      <c r="L12" s="6" t="str">
        <f t="shared" ca="1" si="2"/>
        <v/>
      </c>
      <c r="M12" s="9" t="str">
        <f t="shared" si="9"/>
        <v/>
      </c>
      <c r="N12" s="11" t="str">
        <f t="shared" si="3"/>
        <v/>
      </c>
      <c r="O12" s="12" t="str">
        <f t="shared" si="4"/>
        <v/>
      </c>
      <c r="P12" s="3"/>
    </row>
    <row r="13" spans="1:16">
      <c r="A13" s="5"/>
      <c r="B13" s="5"/>
      <c r="C13" s="3"/>
      <c r="D13" s="9">
        <f t="shared" ca="1" si="5"/>
        <v>2036</v>
      </c>
      <c r="E13" s="6">
        <f t="shared" ca="1" si="6"/>
        <v>2038</v>
      </c>
      <c r="F13" s="9">
        <f t="shared" si="7"/>
        <v>10</v>
      </c>
      <c r="G13" s="11">
        <f t="shared" si="0"/>
        <v>1083470.5943388392</v>
      </c>
      <c r="H13" s="29">
        <f t="shared" si="1"/>
        <v>37309.595126657106</v>
      </c>
      <c r="I13" s="3"/>
      <c r="J13" s="3"/>
      <c r="K13" s="9" t="str">
        <f t="shared" si="8"/>
        <v/>
      </c>
      <c r="L13" s="6" t="str">
        <f t="shared" ca="1" si="2"/>
        <v/>
      </c>
      <c r="M13" s="9" t="str">
        <f t="shared" si="9"/>
        <v/>
      </c>
      <c r="N13" s="11" t="str">
        <f t="shared" si="3"/>
        <v/>
      </c>
      <c r="O13" s="12" t="str">
        <f t="shared" si="4"/>
        <v/>
      </c>
      <c r="P13" s="3"/>
    </row>
    <row r="14" spans="1:16">
      <c r="A14" s="38" t="s">
        <v>16</v>
      </c>
      <c r="B14" s="39"/>
      <c r="C14" s="3"/>
      <c r="D14" s="9" t="str">
        <f t="shared" si="5"/>
        <v/>
      </c>
      <c r="E14" s="6" t="str">
        <f t="shared" ca="1" si="6"/>
        <v/>
      </c>
      <c r="F14" s="9" t="str">
        <f t="shared" si="7"/>
        <v/>
      </c>
      <c r="G14" s="11" t="str">
        <f t="shared" si="0"/>
        <v/>
      </c>
      <c r="H14" s="29" t="str">
        <f t="shared" si="1"/>
        <v/>
      </c>
      <c r="I14" s="3"/>
      <c r="J14" s="3"/>
      <c r="K14" s="9" t="str">
        <f t="shared" si="8"/>
        <v/>
      </c>
      <c r="L14" s="6" t="str">
        <f t="shared" ca="1" si="2"/>
        <v/>
      </c>
      <c r="M14" s="9" t="str">
        <f t="shared" si="9"/>
        <v/>
      </c>
      <c r="N14" s="11" t="str">
        <f t="shared" si="3"/>
        <v/>
      </c>
      <c r="O14" s="12" t="str">
        <f t="shared" si="4"/>
        <v/>
      </c>
      <c r="P14" s="3"/>
    </row>
    <row r="15" spans="1:16">
      <c r="A15" s="4" t="s">
        <v>9</v>
      </c>
      <c r="B15" s="40">
        <v>4</v>
      </c>
      <c r="C15" s="3"/>
      <c r="D15" s="9" t="str">
        <f t="shared" si="5"/>
        <v/>
      </c>
      <c r="E15" s="6" t="str">
        <f t="shared" ca="1" si="6"/>
        <v/>
      </c>
      <c r="F15" s="9" t="str">
        <f t="shared" si="7"/>
        <v/>
      </c>
      <c r="G15" s="11" t="str">
        <f t="shared" si="0"/>
        <v/>
      </c>
      <c r="H15" s="29" t="str">
        <f t="shared" si="1"/>
        <v/>
      </c>
      <c r="I15" s="3"/>
      <c r="J15" s="3"/>
      <c r="K15" s="9" t="str">
        <f t="shared" si="8"/>
        <v/>
      </c>
      <c r="L15" s="6" t="str">
        <f t="shared" ca="1" si="2"/>
        <v/>
      </c>
      <c r="M15" s="9" t="str">
        <f t="shared" si="9"/>
        <v/>
      </c>
      <c r="N15" s="11" t="str">
        <f t="shared" si="3"/>
        <v/>
      </c>
      <c r="O15" s="12" t="str">
        <f t="shared" si="4"/>
        <v/>
      </c>
      <c r="P15" s="3"/>
    </row>
    <row r="16" spans="1:16">
      <c r="A16" s="4" t="s">
        <v>10</v>
      </c>
      <c r="B16" s="41"/>
      <c r="C16" s="3"/>
      <c r="D16" s="9" t="str">
        <f t="shared" si="5"/>
        <v/>
      </c>
      <c r="E16" s="6" t="str">
        <f t="shared" ca="1" si="6"/>
        <v/>
      </c>
      <c r="F16" s="9" t="str">
        <f t="shared" si="7"/>
        <v/>
      </c>
      <c r="G16" s="11" t="str">
        <f t="shared" si="0"/>
        <v/>
      </c>
      <c r="H16" s="29" t="str">
        <f t="shared" si="1"/>
        <v/>
      </c>
      <c r="I16" s="3"/>
      <c r="J16" s="3"/>
      <c r="K16" s="9" t="str">
        <f t="shared" si="8"/>
        <v/>
      </c>
      <c r="L16" s="6" t="str">
        <f t="shared" ca="1" si="2"/>
        <v/>
      </c>
      <c r="M16" s="9" t="str">
        <f t="shared" si="9"/>
        <v/>
      </c>
      <c r="N16" s="11" t="str">
        <f t="shared" si="3"/>
        <v/>
      </c>
      <c r="O16" s="12" t="str">
        <f t="shared" si="4"/>
        <v/>
      </c>
      <c r="P16" s="3"/>
    </row>
    <row r="17" spans="1:16">
      <c r="A17" s="6" t="s">
        <v>4</v>
      </c>
      <c r="B17" s="14">
        <v>3</v>
      </c>
      <c r="C17" s="3"/>
      <c r="D17" s="9" t="str">
        <f t="shared" si="5"/>
        <v/>
      </c>
      <c r="E17" s="6" t="str">
        <f t="shared" ca="1" si="6"/>
        <v/>
      </c>
      <c r="F17" s="9" t="str">
        <f t="shared" si="7"/>
        <v/>
      </c>
      <c r="G17" s="11" t="str">
        <f t="shared" si="0"/>
        <v/>
      </c>
      <c r="H17" s="29" t="str">
        <f t="shared" si="1"/>
        <v/>
      </c>
      <c r="I17" s="3"/>
      <c r="J17" s="3"/>
      <c r="K17" s="9" t="str">
        <f t="shared" si="8"/>
        <v/>
      </c>
      <c r="L17" s="6" t="str">
        <f t="shared" ca="1" si="2"/>
        <v/>
      </c>
      <c r="M17" s="9" t="str">
        <f t="shared" si="9"/>
        <v/>
      </c>
      <c r="N17" s="11" t="str">
        <f t="shared" si="3"/>
        <v/>
      </c>
      <c r="O17" s="12" t="str">
        <f t="shared" si="4"/>
        <v/>
      </c>
      <c r="P17" s="3"/>
    </row>
    <row r="18" spans="1:16">
      <c r="A18" s="6" t="s">
        <v>7</v>
      </c>
      <c r="B18" s="7">
        <v>25</v>
      </c>
      <c r="C18" s="3"/>
      <c r="D18" s="9" t="str">
        <f t="shared" si="5"/>
        <v/>
      </c>
      <c r="E18" s="6" t="str">
        <f t="shared" ca="1" si="6"/>
        <v/>
      </c>
      <c r="F18" s="9" t="str">
        <f t="shared" si="7"/>
        <v/>
      </c>
      <c r="G18" s="11" t="str">
        <f t="shared" si="0"/>
        <v/>
      </c>
      <c r="H18" s="29" t="str">
        <f t="shared" si="1"/>
        <v/>
      </c>
      <c r="I18" s="3"/>
      <c r="J18" s="3"/>
      <c r="K18" s="9" t="str">
        <f t="shared" si="8"/>
        <v/>
      </c>
      <c r="L18" s="6" t="str">
        <f t="shared" ca="1" si="2"/>
        <v/>
      </c>
      <c r="M18" s="9" t="str">
        <f t="shared" si="9"/>
        <v/>
      </c>
      <c r="N18" s="11" t="str">
        <f t="shared" si="3"/>
        <v/>
      </c>
      <c r="O18" s="12" t="str">
        <f t="shared" si="4"/>
        <v/>
      </c>
      <c r="P18" s="3"/>
    </row>
    <row r="19" spans="1:16">
      <c r="A19" s="1" t="s">
        <v>0</v>
      </c>
      <c r="B19" s="10">
        <v>100000</v>
      </c>
      <c r="C19" s="3"/>
      <c r="D19" s="9" t="str">
        <f t="shared" si="5"/>
        <v/>
      </c>
      <c r="E19" s="6" t="str">
        <f t="shared" ca="1" si="6"/>
        <v/>
      </c>
      <c r="F19" s="9" t="str">
        <f t="shared" si="7"/>
        <v/>
      </c>
      <c r="G19" s="11" t="str">
        <f t="shared" si="0"/>
        <v/>
      </c>
      <c r="H19" s="29" t="str">
        <f t="shared" si="1"/>
        <v/>
      </c>
      <c r="I19" s="3"/>
      <c r="J19" s="3"/>
      <c r="K19" s="9" t="str">
        <f t="shared" si="8"/>
        <v/>
      </c>
      <c r="L19" s="6" t="str">
        <f t="shared" ca="1" si="2"/>
        <v/>
      </c>
      <c r="M19" s="9" t="str">
        <f t="shared" si="9"/>
        <v/>
      </c>
      <c r="N19" s="11" t="str">
        <f t="shared" si="3"/>
        <v/>
      </c>
      <c r="O19" s="12" t="str">
        <f t="shared" si="4"/>
        <v/>
      </c>
      <c r="P19" s="3"/>
    </row>
    <row r="20" spans="1:16">
      <c r="A20" s="1" t="s">
        <v>1</v>
      </c>
      <c r="B20" s="13">
        <v>0.1</v>
      </c>
      <c r="C20" s="3"/>
      <c r="D20" s="9" t="str">
        <f t="shared" si="5"/>
        <v/>
      </c>
      <c r="E20" s="6" t="str">
        <f t="shared" ca="1" si="6"/>
        <v/>
      </c>
      <c r="F20" s="9" t="str">
        <f t="shared" si="7"/>
        <v/>
      </c>
      <c r="G20" s="11" t="str">
        <f t="shared" si="0"/>
        <v/>
      </c>
      <c r="H20" s="29" t="str">
        <f t="shared" si="1"/>
        <v/>
      </c>
      <c r="I20" s="3"/>
      <c r="J20" s="3"/>
      <c r="K20" s="9" t="str">
        <f t="shared" si="8"/>
        <v/>
      </c>
      <c r="L20" s="6" t="str">
        <f t="shared" ca="1" si="2"/>
        <v/>
      </c>
      <c r="M20" s="9" t="str">
        <f t="shared" si="9"/>
        <v/>
      </c>
      <c r="N20" s="11" t="str">
        <f t="shared" si="3"/>
        <v/>
      </c>
      <c r="O20" s="12" t="str">
        <f t="shared" si="4"/>
        <v/>
      </c>
      <c r="P20" s="3"/>
    </row>
    <row r="21" spans="1:16">
      <c r="A21" s="1" t="s">
        <v>5</v>
      </c>
      <c r="B21" s="15">
        <v>0.1</v>
      </c>
      <c r="C21" s="3"/>
      <c r="D21" s="9" t="str">
        <f t="shared" si="5"/>
        <v/>
      </c>
      <c r="E21" s="6" t="str">
        <f t="shared" ca="1" si="6"/>
        <v/>
      </c>
      <c r="F21" s="9" t="str">
        <f t="shared" si="7"/>
        <v/>
      </c>
      <c r="G21" s="11" t="str">
        <f t="shared" si="0"/>
        <v/>
      </c>
      <c r="H21" s="29" t="str">
        <f t="shared" si="1"/>
        <v/>
      </c>
      <c r="I21" s="3"/>
      <c r="J21" s="3"/>
      <c r="K21" s="9" t="str">
        <f t="shared" si="8"/>
        <v/>
      </c>
      <c r="L21" s="6" t="str">
        <f t="shared" ca="1" si="2"/>
        <v/>
      </c>
      <c r="M21" s="9" t="str">
        <f t="shared" si="9"/>
        <v/>
      </c>
      <c r="N21" s="11" t="str">
        <f t="shared" si="3"/>
        <v/>
      </c>
      <c r="O21" s="12" t="str">
        <f t="shared" si="4"/>
        <v/>
      </c>
      <c r="P21" s="3"/>
    </row>
    <row r="22" spans="1:16">
      <c r="A22" s="1" t="s">
        <v>2</v>
      </c>
      <c r="B22" s="15">
        <v>0.1</v>
      </c>
      <c r="C22" s="3"/>
      <c r="D22" s="9" t="str">
        <f t="shared" si="5"/>
        <v/>
      </c>
      <c r="E22" s="6" t="str">
        <f t="shared" ca="1" si="6"/>
        <v/>
      </c>
      <c r="F22" s="9" t="str">
        <f t="shared" si="7"/>
        <v/>
      </c>
      <c r="G22" s="11" t="str">
        <f t="shared" si="0"/>
        <v/>
      </c>
      <c r="H22" s="29" t="str">
        <f t="shared" si="1"/>
        <v/>
      </c>
      <c r="I22" s="3"/>
      <c r="J22" s="3"/>
      <c r="K22" s="9" t="str">
        <f t="shared" si="8"/>
        <v/>
      </c>
      <c r="L22" s="6" t="str">
        <f t="shared" ca="1" si="2"/>
        <v/>
      </c>
      <c r="M22" s="9" t="str">
        <f t="shared" si="9"/>
        <v/>
      </c>
      <c r="N22" s="11" t="str">
        <f t="shared" si="3"/>
        <v/>
      </c>
      <c r="O22" s="12" t="str">
        <f t="shared" si="4"/>
        <v/>
      </c>
      <c r="P22" s="3"/>
    </row>
    <row r="23" spans="1:16">
      <c r="A23" s="2" t="s">
        <v>3</v>
      </c>
      <c r="B23" s="16">
        <v>1</v>
      </c>
      <c r="C23" s="3"/>
      <c r="D23" s="9" t="str">
        <f t="shared" si="5"/>
        <v/>
      </c>
      <c r="E23" s="6" t="str">
        <f t="shared" ca="1" si="6"/>
        <v/>
      </c>
      <c r="F23" s="9" t="str">
        <f t="shared" si="7"/>
        <v/>
      </c>
      <c r="G23" s="11" t="str">
        <f t="shared" si="0"/>
        <v/>
      </c>
      <c r="H23" s="29" t="str">
        <f t="shared" si="1"/>
        <v/>
      </c>
      <c r="I23" s="3"/>
      <c r="J23" s="3"/>
      <c r="K23" s="9" t="str">
        <f t="shared" si="8"/>
        <v/>
      </c>
      <c r="L23" s="6" t="str">
        <f t="shared" ca="1" si="2"/>
        <v/>
      </c>
      <c r="M23" s="9" t="str">
        <f t="shared" si="9"/>
        <v/>
      </c>
      <c r="N23" s="11" t="str">
        <f t="shared" si="3"/>
        <v/>
      </c>
      <c r="O23" s="12" t="str">
        <f t="shared" si="4"/>
        <v/>
      </c>
      <c r="P23" s="3"/>
    </row>
    <row r="24" spans="1:16">
      <c r="A24" s="5"/>
      <c r="B24" s="5"/>
      <c r="C24" s="3"/>
      <c r="D24" s="9" t="str">
        <f t="shared" si="5"/>
        <v/>
      </c>
      <c r="E24" s="6" t="str">
        <f t="shared" ca="1" si="6"/>
        <v/>
      </c>
      <c r="F24" s="9" t="str">
        <f t="shared" si="7"/>
        <v/>
      </c>
      <c r="G24" s="11" t="str">
        <f t="shared" si="0"/>
        <v/>
      </c>
      <c r="H24" s="29" t="str">
        <f t="shared" si="1"/>
        <v/>
      </c>
      <c r="I24" s="3"/>
      <c r="J24" s="3"/>
      <c r="K24" s="9" t="str">
        <f t="shared" si="8"/>
        <v/>
      </c>
      <c r="L24" s="6" t="str">
        <f t="shared" ca="1" si="2"/>
        <v/>
      </c>
      <c r="M24" s="9" t="str">
        <f t="shared" si="9"/>
        <v/>
      </c>
      <c r="N24" s="11" t="str">
        <f t="shared" si="3"/>
        <v/>
      </c>
      <c r="O24" s="12" t="str">
        <f t="shared" si="4"/>
        <v/>
      </c>
      <c r="P24" s="3"/>
    </row>
    <row r="25" spans="1:16">
      <c r="A25" s="5"/>
      <c r="B25" s="5"/>
      <c r="C25" s="3"/>
      <c r="D25" s="9" t="str">
        <f t="shared" si="5"/>
        <v/>
      </c>
      <c r="E25" s="6" t="str">
        <f t="shared" ca="1" si="6"/>
        <v/>
      </c>
      <c r="F25" s="9" t="str">
        <f t="shared" si="7"/>
        <v/>
      </c>
      <c r="G25" s="11" t="str">
        <f t="shared" si="0"/>
        <v/>
      </c>
      <c r="H25" s="29" t="str">
        <f t="shared" si="1"/>
        <v/>
      </c>
      <c r="I25" s="3"/>
      <c r="J25" s="3"/>
      <c r="K25" s="9" t="str">
        <f t="shared" si="8"/>
        <v/>
      </c>
      <c r="L25" s="6" t="str">
        <f t="shared" ca="1" si="2"/>
        <v/>
      </c>
      <c r="M25" s="9" t="str">
        <f t="shared" si="9"/>
        <v/>
      </c>
      <c r="N25" s="11" t="str">
        <f t="shared" si="3"/>
        <v/>
      </c>
      <c r="O25" s="12" t="str">
        <f t="shared" si="4"/>
        <v/>
      </c>
      <c r="P25" s="3"/>
    </row>
    <row r="26" spans="1:16">
      <c r="A26" s="5"/>
      <c r="B26" s="5"/>
      <c r="C26" s="3"/>
      <c r="D26" s="9" t="str">
        <f t="shared" si="5"/>
        <v/>
      </c>
      <c r="E26" s="6" t="str">
        <f t="shared" ca="1" si="6"/>
        <v/>
      </c>
      <c r="F26" s="9" t="str">
        <f t="shared" si="7"/>
        <v/>
      </c>
      <c r="G26" s="11" t="str">
        <f t="shared" si="0"/>
        <v/>
      </c>
      <c r="H26" s="29" t="str">
        <f t="shared" si="1"/>
        <v/>
      </c>
      <c r="I26" s="3"/>
      <c r="J26" s="3"/>
      <c r="K26" s="9" t="str">
        <f t="shared" si="8"/>
        <v/>
      </c>
      <c r="L26" s="6" t="str">
        <f t="shared" ca="1" si="2"/>
        <v/>
      </c>
      <c r="M26" s="9" t="str">
        <f t="shared" si="9"/>
        <v/>
      </c>
      <c r="N26" s="11" t="str">
        <f t="shared" si="3"/>
        <v/>
      </c>
      <c r="O26" s="12" t="str">
        <f t="shared" si="4"/>
        <v/>
      </c>
      <c r="P26" s="3"/>
    </row>
    <row r="27" spans="1:16">
      <c r="A27" s="5"/>
      <c r="B27" s="5"/>
      <c r="C27" s="3"/>
      <c r="D27" s="9" t="str">
        <f t="shared" si="5"/>
        <v/>
      </c>
      <c r="E27" s="6" t="str">
        <f t="shared" ca="1" si="6"/>
        <v/>
      </c>
      <c r="F27" s="9" t="str">
        <f t="shared" si="7"/>
        <v/>
      </c>
      <c r="G27" s="11" t="str">
        <f t="shared" si="0"/>
        <v/>
      </c>
      <c r="H27" s="29" t="str">
        <f t="shared" si="1"/>
        <v/>
      </c>
      <c r="I27" s="3"/>
      <c r="J27" s="3"/>
      <c r="K27" s="9" t="str">
        <f t="shared" si="8"/>
        <v/>
      </c>
      <c r="L27" s="6" t="str">
        <f t="shared" ca="1" si="2"/>
        <v/>
      </c>
      <c r="M27" s="9" t="str">
        <f t="shared" si="9"/>
        <v/>
      </c>
      <c r="N27" s="11" t="str">
        <f t="shared" si="3"/>
        <v/>
      </c>
      <c r="O27" s="12" t="str">
        <f t="shared" si="4"/>
        <v/>
      </c>
      <c r="P27" s="3"/>
    </row>
    <row r="28" spans="1:16">
      <c r="A28" s="5"/>
      <c r="B28" s="5"/>
      <c r="C28" s="3"/>
      <c r="D28" s="9" t="str">
        <f t="shared" si="5"/>
        <v/>
      </c>
      <c r="E28" s="6" t="str">
        <f t="shared" ca="1" si="6"/>
        <v/>
      </c>
      <c r="F28" s="9" t="str">
        <f t="shared" si="7"/>
        <v/>
      </c>
      <c r="G28" s="11" t="str">
        <f t="shared" si="0"/>
        <v/>
      </c>
      <c r="H28" s="29" t="str">
        <f t="shared" si="1"/>
        <v/>
      </c>
      <c r="I28" s="3"/>
      <c r="J28" s="3"/>
      <c r="K28" s="9" t="str">
        <f t="shared" si="8"/>
        <v/>
      </c>
      <c r="L28" s="6" t="str">
        <f t="shared" ca="1" si="2"/>
        <v/>
      </c>
      <c r="M28" s="9" t="str">
        <f t="shared" si="9"/>
        <v/>
      </c>
      <c r="N28" s="11" t="str">
        <f t="shared" si="3"/>
        <v/>
      </c>
      <c r="O28" s="12" t="str">
        <f t="shared" si="4"/>
        <v/>
      </c>
      <c r="P28" s="3"/>
    </row>
    <row r="29" spans="1:16">
      <c r="A29" s="5"/>
      <c r="B29" s="5"/>
      <c r="C29" s="3"/>
      <c r="D29" s="9" t="str">
        <f t="shared" si="5"/>
        <v/>
      </c>
      <c r="E29" s="6" t="str">
        <f t="shared" ca="1" si="6"/>
        <v/>
      </c>
      <c r="F29" s="9" t="str">
        <f t="shared" si="7"/>
        <v/>
      </c>
      <c r="G29" s="11" t="str">
        <f t="shared" si="0"/>
        <v/>
      </c>
      <c r="H29" s="29" t="str">
        <f t="shared" si="1"/>
        <v/>
      </c>
      <c r="I29" s="3"/>
      <c r="J29" s="3"/>
      <c r="K29" s="9" t="str">
        <f t="shared" si="8"/>
        <v/>
      </c>
      <c r="L29" s="6" t="str">
        <f t="shared" ca="1" si="2"/>
        <v/>
      </c>
      <c r="M29" s="9" t="str">
        <f t="shared" si="9"/>
        <v/>
      </c>
      <c r="N29" s="11" t="str">
        <f t="shared" si="3"/>
        <v/>
      </c>
      <c r="O29" s="12" t="str">
        <f t="shared" si="4"/>
        <v/>
      </c>
      <c r="P29" s="3"/>
    </row>
    <row r="30" spans="1:16">
      <c r="A30" s="5"/>
      <c r="B30" s="5"/>
      <c r="C30" s="3"/>
      <c r="D30" s="9" t="str">
        <f t="shared" si="5"/>
        <v/>
      </c>
      <c r="E30" s="6" t="str">
        <f t="shared" ca="1" si="6"/>
        <v/>
      </c>
      <c r="F30" s="9" t="str">
        <f t="shared" si="7"/>
        <v/>
      </c>
      <c r="G30" s="11" t="str">
        <f t="shared" si="0"/>
        <v/>
      </c>
      <c r="H30" s="29" t="str">
        <f t="shared" si="1"/>
        <v/>
      </c>
      <c r="I30" s="3"/>
      <c r="J30" s="3"/>
      <c r="K30" s="9" t="str">
        <f t="shared" si="8"/>
        <v/>
      </c>
      <c r="L30" s="6" t="str">
        <f t="shared" ca="1" si="2"/>
        <v/>
      </c>
      <c r="M30" s="9" t="str">
        <f t="shared" si="9"/>
        <v/>
      </c>
      <c r="N30" s="11" t="str">
        <f t="shared" si="3"/>
        <v/>
      </c>
      <c r="O30" s="12" t="str">
        <f t="shared" si="4"/>
        <v/>
      </c>
      <c r="P30" s="3"/>
    </row>
    <row r="31" spans="1:16">
      <c r="A31" s="5"/>
      <c r="B31" s="5"/>
      <c r="C31" s="3"/>
      <c r="D31" s="9" t="str">
        <f t="shared" si="5"/>
        <v/>
      </c>
      <c r="E31" s="6" t="str">
        <f t="shared" ca="1" si="6"/>
        <v/>
      </c>
      <c r="F31" s="9" t="str">
        <f t="shared" si="7"/>
        <v/>
      </c>
      <c r="G31" s="11" t="str">
        <f t="shared" si="0"/>
        <v/>
      </c>
      <c r="H31" s="29" t="str">
        <f t="shared" si="1"/>
        <v/>
      </c>
      <c r="I31" s="3"/>
      <c r="J31" s="3"/>
      <c r="K31" s="9" t="str">
        <f t="shared" si="8"/>
        <v/>
      </c>
      <c r="L31" s="6" t="str">
        <f t="shared" ca="1" si="2"/>
        <v/>
      </c>
      <c r="M31" s="9" t="str">
        <f t="shared" si="9"/>
        <v/>
      </c>
      <c r="N31" s="11" t="str">
        <f t="shared" si="3"/>
        <v/>
      </c>
      <c r="O31" s="12" t="str">
        <f t="shared" si="4"/>
        <v/>
      </c>
      <c r="P31" s="3"/>
    </row>
    <row r="32" spans="1:16">
      <c r="A32" s="5"/>
      <c r="B32" s="5"/>
      <c r="C32" s="3"/>
      <c r="D32" s="9" t="str">
        <f t="shared" si="5"/>
        <v/>
      </c>
      <c r="E32" s="6" t="str">
        <f t="shared" ca="1" si="6"/>
        <v/>
      </c>
      <c r="F32" s="9" t="str">
        <f t="shared" si="7"/>
        <v/>
      </c>
      <c r="G32" s="11" t="str">
        <f t="shared" si="0"/>
        <v/>
      </c>
      <c r="H32" s="29" t="str">
        <f t="shared" si="1"/>
        <v/>
      </c>
      <c r="I32" s="3"/>
      <c r="J32" s="3"/>
      <c r="K32" s="9" t="str">
        <f t="shared" si="8"/>
        <v/>
      </c>
      <c r="L32" s="6" t="str">
        <f t="shared" ca="1" si="2"/>
        <v/>
      </c>
      <c r="M32" s="9" t="str">
        <f t="shared" si="9"/>
        <v/>
      </c>
      <c r="N32" s="11" t="str">
        <f t="shared" si="3"/>
        <v/>
      </c>
      <c r="O32" s="12" t="str">
        <f t="shared" si="4"/>
        <v/>
      </c>
      <c r="P32" s="3"/>
    </row>
    <row r="33" spans="1:16">
      <c r="A33" s="5"/>
      <c r="B33" s="5"/>
      <c r="C33" s="3"/>
      <c r="D33" s="9" t="str">
        <f t="shared" si="5"/>
        <v/>
      </c>
      <c r="E33" s="6" t="str">
        <f t="shared" ca="1" si="6"/>
        <v/>
      </c>
      <c r="F33" s="9" t="str">
        <f t="shared" si="7"/>
        <v/>
      </c>
      <c r="G33" s="11" t="str">
        <f t="shared" si="0"/>
        <v/>
      </c>
      <c r="H33" s="29" t="str">
        <f t="shared" si="1"/>
        <v/>
      </c>
      <c r="I33" s="3"/>
      <c r="J33" s="3"/>
      <c r="K33" s="9" t="str">
        <f t="shared" si="8"/>
        <v/>
      </c>
      <c r="L33" s="6" t="str">
        <f t="shared" ca="1" si="2"/>
        <v/>
      </c>
      <c r="M33" s="9" t="str">
        <f t="shared" si="9"/>
        <v/>
      </c>
      <c r="N33" s="11" t="str">
        <f t="shared" si="3"/>
        <v/>
      </c>
      <c r="O33" s="12" t="str">
        <f t="shared" si="4"/>
        <v/>
      </c>
      <c r="P33" s="3"/>
    </row>
    <row r="34" spans="1:16">
      <c r="A34" s="5"/>
      <c r="B34" s="5"/>
      <c r="C34" s="3"/>
      <c r="D34" s="9" t="str">
        <f t="shared" si="5"/>
        <v/>
      </c>
      <c r="E34" s="6" t="str">
        <f t="shared" ca="1" si="6"/>
        <v/>
      </c>
      <c r="F34" s="9" t="str">
        <f t="shared" si="7"/>
        <v/>
      </c>
      <c r="G34" s="6"/>
      <c r="H34" s="29" t="str">
        <f t="shared" si="1"/>
        <v/>
      </c>
      <c r="I34" s="3"/>
      <c r="J34" s="3"/>
      <c r="K34" s="9" t="str">
        <f t="shared" si="8"/>
        <v/>
      </c>
      <c r="L34" s="6" t="str">
        <f t="shared" ca="1" si="2"/>
        <v/>
      </c>
      <c r="M34" s="9" t="str">
        <f t="shared" si="9"/>
        <v/>
      </c>
      <c r="N34" s="11" t="str">
        <f t="shared" si="3"/>
        <v/>
      </c>
      <c r="O34" s="12" t="str">
        <f t="shared" si="4"/>
        <v/>
      </c>
      <c r="P34" s="3"/>
    </row>
    <row r="35" spans="1:16">
      <c r="A35" s="5"/>
      <c r="B35" s="5"/>
      <c r="C35" s="5"/>
      <c r="E35" s="5"/>
      <c r="F35" s="17"/>
      <c r="G35" s="17"/>
      <c r="H35" s="5"/>
      <c r="I35" s="5"/>
      <c r="J35" s="5"/>
      <c r="L35" s="5"/>
      <c r="M35" s="17"/>
      <c r="N35" s="17"/>
      <c r="O35" s="5"/>
      <c r="P35" s="5"/>
    </row>
    <row r="36" spans="1:16">
      <c r="A36" s="50" t="s">
        <v>44</v>
      </c>
      <c r="B36" s="5"/>
      <c r="C36" s="5"/>
      <c r="E36" s="5"/>
      <c r="F36" s="17"/>
      <c r="G36" s="17"/>
      <c r="H36" s="5"/>
      <c r="I36" s="5"/>
      <c r="J36" s="5"/>
      <c r="L36" s="5"/>
      <c r="M36" s="17"/>
      <c r="N36" s="17"/>
      <c r="O36" s="5"/>
      <c r="P36" s="5"/>
    </row>
    <row r="37" spans="1:16">
      <c r="A37" s="5"/>
      <c r="B37" s="5"/>
      <c r="C37" s="5"/>
      <c r="E37" s="5"/>
      <c r="F37" s="17"/>
      <c r="G37" s="17"/>
      <c r="H37" s="5"/>
      <c r="I37" s="5"/>
      <c r="J37" s="5"/>
      <c r="L37" s="5"/>
      <c r="M37" s="17"/>
      <c r="N37" s="17"/>
      <c r="O37" s="5"/>
      <c r="P37" s="5"/>
    </row>
    <row r="38" spans="1:16">
      <c r="A38" s="5"/>
      <c r="B38" s="5"/>
      <c r="C38" s="5"/>
      <c r="E38" s="5"/>
      <c r="F38" s="17"/>
      <c r="G38" s="17"/>
      <c r="H38" s="5"/>
      <c r="I38" s="5"/>
      <c r="J38" s="5"/>
      <c r="L38" s="5"/>
      <c r="M38" s="17"/>
      <c r="N38" s="17"/>
      <c r="O38" s="5"/>
      <c r="P38" s="5"/>
    </row>
    <row r="39" spans="1:16">
      <c r="A39" s="5"/>
      <c r="B39" s="5"/>
      <c r="C39" s="5"/>
      <c r="E39" s="5"/>
      <c r="F39" s="17"/>
      <c r="G39" s="17"/>
      <c r="H39" s="5"/>
      <c r="I39" s="5"/>
      <c r="J39" s="5"/>
      <c r="L39" s="5"/>
      <c r="M39" s="17"/>
      <c r="N39" s="17"/>
      <c r="O39" s="5"/>
      <c r="P39" s="5"/>
    </row>
    <row r="40" spans="1:16">
      <c r="A40" s="5"/>
      <c r="B40" s="5"/>
      <c r="C40" s="5"/>
      <c r="E40" s="5"/>
      <c r="F40" s="17"/>
      <c r="G40" s="17"/>
      <c r="H40" s="5"/>
      <c r="I40" s="5"/>
      <c r="J40" s="5"/>
      <c r="L40" s="5"/>
      <c r="M40" s="17"/>
      <c r="N40" s="17"/>
      <c r="O40" s="5"/>
      <c r="P40" s="5"/>
    </row>
    <row r="41" spans="1:16">
      <c r="A41" s="5"/>
      <c r="B41" s="5"/>
      <c r="C41" s="5"/>
      <c r="E41" s="5"/>
      <c r="F41" s="17"/>
      <c r="G41" s="17"/>
      <c r="H41" s="5"/>
      <c r="I41" s="5"/>
      <c r="J41" s="5"/>
      <c r="L41" s="5"/>
      <c r="M41" s="17"/>
      <c r="N41" s="17"/>
      <c r="O41" s="5"/>
      <c r="P41" s="5"/>
    </row>
    <row r="42" spans="1:16">
      <c r="A42" s="5"/>
      <c r="B42" s="5"/>
      <c r="C42" s="5"/>
      <c r="E42" s="5"/>
      <c r="F42" s="17"/>
      <c r="G42" s="17"/>
      <c r="H42" s="5"/>
      <c r="I42" s="5"/>
      <c r="J42" s="5"/>
      <c r="L42" s="5"/>
      <c r="M42" s="17"/>
      <c r="N42" s="17"/>
      <c r="O42" s="5"/>
      <c r="P42" s="5"/>
    </row>
    <row r="43" spans="1:16">
      <c r="A43" s="5"/>
      <c r="B43" s="5"/>
      <c r="C43" s="5"/>
      <c r="E43" s="5"/>
      <c r="F43" s="17"/>
      <c r="G43" s="17"/>
      <c r="H43" s="5"/>
      <c r="I43" s="5"/>
      <c r="J43" s="5"/>
      <c r="L43" s="5"/>
      <c r="M43" s="17"/>
      <c r="N43" s="17"/>
      <c r="O43" s="5"/>
      <c r="P43" s="5"/>
    </row>
    <row r="44" spans="1:16">
      <c r="A44" s="5"/>
      <c r="B44" s="5"/>
      <c r="C44" s="5"/>
      <c r="E44" s="5"/>
      <c r="F44" s="17"/>
      <c r="G44" s="17"/>
      <c r="H44" s="5"/>
      <c r="I44" s="5"/>
      <c r="J44" s="5"/>
      <c r="L44" s="5"/>
      <c r="M44" s="17"/>
      <c r="N44" s="17"/>
      <c r="O44" s="5"/>
      <c r="P44" s="5"/>
    </row>
    <row r="45" spans="1:16">
      <c r="A45" s="5"/>
      <c r="B45" s="5"/>
      <c r="C45" s="5"/>
      <c r="E45" s="5"/>
      <c r="F45" s="17"/>
      <c r="G45" s="17"/>
      <c r="H45" s="5"/>
      <c r="I45" s="5"/>
      <c r="J45" s="5"/>
      <c r="L45" s="5"/>
      <c r="M45" s="17"/>
      <c r="N45" s="17"/>
      <c r="O45" s="5"/>
      <c r="P45" s="5"/>
    </row>
    <row r="46" spans="1:16">
      <c r="A46" s="5"/>
      <c r="B46" s="5"/>
      <c r="C46" s="5"/>
      <c r="E46" s="5"/>
      <c r="F46" s="17"/>
      <c r="G46" s="17"/>
      <c r="H46" s="5"/>
      <c r="I46" s="5"/>
      <c r="J46" s="5"/>
      <c r="L46" s="5"/>
      <c r="M46" s="17"/>
      <c r="N46" s="17"/>
      <c r="O46" s="5"/>
      <c r="P46" s="5"/>
    </row>
    <row r="47" spans="1:16">
      <c r="A47" s="5"/>
      <c r="B47" s="5"/>
      <c r="C47" s="5"/>
      <c r="E47" s="5"/>
      <c r="F47" s="17"/>
      <c r="G47" s="17"/>
      <c r="H47" s="5"/>
      <c r="I47" s="5"/>
      <c r="J47" s="5"/>
      <c r="L47" s="5"/>
      <c r="M47" s="17"/>
      <c r="N47" s="17"/>
      <c r="O47" s="5"/>
      <c r="P47" s="5"/>
    </row>
    <row r="48" spans="1:16">
      <c r="A48" s="5"/>
      <c r="B48" s="5"/>
      <c r="C48" s="5"/>
      <c r="E48" s="5"/>
      <c r="F48" s="17"/>
      <c r="G48" s="17"/>
      <c r="H48" s="5"/>
      <c r="I48" s="5"/>
      <c r="J48" s="5"/>
      <c r="L48" s="5"/>
      <c r="M48" s="17"/>
      <c r="N48" s="17"/>
      <c r="O48" s="5"/>
      <c r="P48" s="5"/>
    </row>
    <row r="49" spans="1:16">
      <c r="A49" s="5"/>
      <c r="B49" s="5"/>
      <c r="C49" s="5"/>
      <c r="E49" s="5"/>
      <c r="F49" s="17"/>
      <c r="G49" s="17"/>
      <c r="H49" s="5"/>
      <c r="I49" s="5"/>
      <c r="J49" s="5"/>
      <c r="L49" s="5"/>
      <c r="M49" s="17"/>
      <c r="N49" s="17"/>
      <c r="O49" s="5"/>
      <c r="P49" s="5"/>
    </row>
    <row r="50" spans="1:16">
      <c r="A50" s="5"/>
      <c r="B50" s="5"/>
      <c r="C50" s="5"/>
      <c r="E50" s="5"/>
      <c r="F50" s="17"/>
      <c r="G50" s="17"/>
      <c r="H50" s="5"/>
      <c r="I50" s="5"/>
      <c r="J50" s="5"/>
      <c r="L50" s="5"/>
      <c r="M50" s="17"/>
      <c r="N50" s="17"/>
      <c r="O50" s="5"/>
      <c r="P50" s="5"/>
    </row>
    <row r="51" spans="1:16">
      <c r="A51" s="5"/>
      <c r="B51" s="5"/>
      <c r="C51" s="5"/>
      <c r="E51" s="5"/>
      <c r="F51" s="17"/>
      <c r="G51" s="17"/>
      <c r="H51" s="5"/>
      <c r="I51" s="5"/>
      <c r="J51" s="5"/>
      <c r="L51" s="5"/>
      <c r="M51" s="17"/>
      <c r="N51" s="17"/>
      <c r="O51" s="5"/>
      <c r="P51" s="5"/>
    </row>
    <row r="52" spans="1:16">
      <c r="A52" s="5"/>
      <c r="B52" s="5"/>
      <c r="C52" s="5"/>
      <c r="E52" s="5"/>
      <c r="F52" s="17"/>
      <c r="G52" s="17"/>
      <c r="H52" s="5"/>
      <c r="I52" s="5"/>
      <c r="J52" s="5"/>
      <c r="L52" s="5"/>
      <c r="M52" s="17"/>
      <c r="N52" s="17"/>
      <c r="O52" s="5"/>
      <c r="P52" s="5"/>
    </row>
    <row r="53" spans="1:16">
      <c r="A53" s="5"/>
      <c r="B53" s="5"/>
      <c r="C53" s="5"/>
      <c r="E53" s="5"/>
      <c r="F53" s="17"/>
      <c r="G53" s="17"/>
      <c r="H53" s="5"/>
      <c r="I53" s="5"/>
      <c r="J53" s="5"/>
      <c r="L53" s="5"/>
      <c r="M53" s="17"/>
      <c r="N53" s="17"/>
      <c r="O53" s="5"/>
      <c r="P53" s="5"/>
    </row>
    <row r="54" spans="1:16">
      <c r="A54" s="5"/>
      <c r="B54" s="5"/>
      <c r="C54" s="5"/>
      <c r="E54" s="5"/>
      <c r="F54" s="17"/>
      <c r="G54" s="17"/>
      <c r="H54" s="5"/>
      <c r="I54" s="5"/>
      <c r="J54" s="5"/>
      <c r="L54" s="5"/>
      <c r="M54" s="17"/>
      <c r="N54" s="17"/>
      <c r="O54" s="5"/>
      <c r="P54" s="5"/>
    </row>
    <row r="55" spans="1:16">
      <c r="A55" s="5"/>
      <c r="B55" s="5"/>
      <c r="C55" s="5"/>
      <c r="E55" s="5"/>
      <c r="F55" s="17"/>
      <c r="G55" s="17"/>
      <c r="H55" s="5"/>
      <c r="I55" s="5"/>
      <c r="J55" s="5"/>
      <c r="L55" s="5"/>
      <c r="M55" s="17"/>
      <c r="N55" s="17"/>
      <c r="O55" s="5"/>
      <c r="P55" s="5"/>
    </row>
    <row r="56" spans="1:16">
      <c r="A56" s="5"/>
      <c r="B56" s="5"/>
      <c r="C56" s="5"/>
      <c r="E56" s="5"/>
      <c r="F56" s="17"/>
      <c r="G56" s="17"/>
      <c r="H56" s="5"/>
      <c r="I56" s="5"/>
      <c r="J56" s="5"/>
      <c r="L56" s="5"/>
      <c r="M56" s="17"/>
      <c r="N56" s="17"/>
      <c r="O56" s="5"/>
      <c r="P56" s="5"/>
    </row>
    <row r="57" spans="1:16">
      <c r="A57" s="5"/>
      <c r="B57" s="5"/>
      <c r="C57" s="5"/>
      <c r="E57" s="5"/>
      <c r="F57" s="17"/>
      <c r="G57" s="17"/>
      <c r="H57" s="5"/>
      <c r="I57" s="5"/>
      <c r="J57" s="5"/>
      <c r="L57" s="5"/>
      <c r="M57" s="17"/>
      <c r="N57" s="17"/>
      <c r="O57" s="5"/>
      <c r="P57" s="5"/>
    </row>
    <row r="58" spans="1:16">
      <c r="A58" s="5"/>
      <c r="B58" s="5"/>
      <c r="C58" s="5"/>
      <c r="E58" s="5"/>
      <c r="F58" s="17"/>
      <c r="G58" s="17"/>
      <c r="H58" s="5"/>
      <c r="I58" s="5"/>
      <c r="J58" s="5"/>
      <c r="L58" s="5"/>
      <c r="M58" s="17"/>
      <c r="N58" s="17"/>
      <c r="O58" s="5"/>
      <c r="P58" s="5"/>
    </row>
  </sheetData>
  <mergeCells count="8">
    <mergeCell ref="A14:B14"/>
    <mergeCell ref="N2:N3"/>
    <mergeCell ref="B15:B16"/>
    <mergeCell ref="A2:B2"/>
    <mergeCell ref="B3:B4"/>
    <mergeCell ref="G2:G3"/>
    <mergeCell ref="E1:H1"/>
    <mergeCell ref="L1:O1"/>
  </mergeCells>
  <dataValidations disablePrompts="1" count="1">
    <dataValidation type="list" allowBlank="1" showInputMessage="1" showErrorMessage="1" sqref="B23 B11">
      <formula1>$AA$1:$AA$2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5"/>
  <sheetViews>
    <sheetView topLeftCell="A19" zoomScale="85" zoomScaleNormal="85" workbookViewId="0">
      <selection activeCell="M10" sqref="M10"/>
    </sheetView>
  </sheetViews>
  <sheetFormatPr defaultRowHeight="14.4"/>
  <cols>
    <col min="1" max="1" width="8.109375" style="22" bestFit="1" customWidth="1"/>
    <col min="2" max="2" width="4.109375" style="22" hidden="1" customWidth="1"/>
    <col min="3" max="3" width="1.33203125" customWidth="1"/>
    <col min="4" max="4" width="5.109375" style="22" hidden="1" customWidth="1"/>
    <col min="5" max="6" width="11.109375" bestFit="1" customWidth="1"/>
    <col min="7" max="7" width="10.33203125" hidden="1" customWidth="1"/>
    <col min="8" max="8" width="10.33203125" bestFit="1" customWidth="1"/>
    <col min="9" max="9" width="12.44140625" hidden="1" customWidth="1"/>
    <col min="10" max="10" width="1.33203125" customWidth="1"/>
    <col min="11" max="11" width="12.44140625" hidden="1" customWidth="1"/>
    <col min="12" max="12" width="11.109375" bestFit="1" customWidth="1"/>
    <col min="13" max="13" width="12.44140625" customWidth="1"/>
    <col min="14" max="14" width="12.44140625" hidden="1" customWidth="1"/>
    <col min="15" max="15" width="12.44140625" customWidth="1"/>
    <col min="16" max="16" width="12.44140625" hidden="1" customWidth="1"/>
    <col min="17" max="17" width="1.33203125" customWidth="1"/>
    <col min="18" max="18" width="17.33203125" style="22" bestFit="1" customWidth="1"/>
    <col min="19" max="21" width="9.6640625" style="22" customWidth="1"/>
    <col min="22" max="22" width="11.21875" style="22" customWidth="1"/>
    <col min="23" max="24" width="8.88671875" hidden="1" customWidth="1"/>
  </cols>
  <sheetData>
    <row r="1" spans="1:24" ht="18">
      <c r="A1" s="45"/>
      <c r="B1" s="45"/>
      <c r="C1" s="21"/>
      <c r="D1" s="46" t="s">
        <v>8</v>
      </c>
      <c r="E1" s="47"/>
      <c r="F1" s="47"/>
      <c r="G1" s="47"/>
      <c r="H1" s="47"/>
      <c r="I1" s="47"/>
      <c r="J1" s="21"/>
      <c r="K1" s="48" t="s">
        <v>16</v>
      </c>
      <c r="L1" s="49"/>
      <c r="M1" s="49"/>
      <c r="N1" s="49"/>
      <c r="O1" s="49"/>
      <c r="P1" s="49"/>
      <c r="Q1" s="21"/>
      <c r="R1" s="33" t="s">
        <v>29</v>
      </c>
      <c r="W1" s="20"/>
    </row>
    <row r="2" spans="1:24">
      <c r="A2" s="31" t="s">
        <v>17</v>
      </c>
      <c r="B2" s="31"/>
      <c r="C2" s="21"/>
      <c r="D2" s="31" t="s">
        <v>17</v>
      </c>
      <c r="E2" s="23" t="s">
        <v>25</v>
      </c>
      <c r="F2" s="23" t="s">
        <v>25</v>
      </c>
      <c r="G2" s="23" t="s">
        <v>26</v>
      </c>
      <c r="H2" s="23" t="s">
        <v>26</v>
      </c>
      <c r="I2" s="24"/>
      <c r="J2" s="21"/>
      <c r="K2" s="31" t="s">
        <v>17</v>
      </c>
      <c r="L2" s="23" t="s">
        <v>25</v>
      </c>
      <c r="M2" s="23" t="s">
        <v>25</v>
      </c>
      <c r="N2" s="23" t="s">
        <v>26</v>
      </c>
      <c r="O2" s="23" t="s">
        <v>26</v>
      </c>
      <c r="P2" s="24"/>
      <c r="Q2" s="21"/>
      <c r="R2" s="33" t="s">
        <v>30</v>
      </c>
    </row>
    <row r="3" spans="1:24">
      <c r="A3" s="31"/>
      <c r="B3" s="31"/>
      <c r="C3" s="21"/>
      <c r="D3" s="23"/>
      <c r="E3" s="23" t="s">
        <v>12</v>
      </c>
      <c r="F3" s="23" t="s">
        <v>28</v>
      </c>
      <c r="G3" s="23" t="s">
        <v>27</v>
      </c>
      <c r="H3" s="23" t="s">
        <v>27</v>
      </c>
      <c r="I3" s="30"/>
      <c r="J3" s="21"/>
      <c r="K3" s="23"/>
      <c r="L3" s="23" t="s">
        <v>12</v>
      </c>
      <c r="M3" s="23" t="s">
        <v>28</v>
      </c>
      <c r="N3" s="23" t="s">
        <v>27</v>
      </c>
      <c r="O3" s="23" t="s">
        <v>27</v>
      </c>
      <c r="P3" s="30"/>
      <c r="Q3" s="21"/>
      <c r="R3" s="33" t="s">
        <v>31</v>
      </c>
      <c r="W3" s="26">
        <f ca="1">YEAR(TODAY())+'Recurring Financial Goals'!B3</f>
        <v>2018</v>
      </c>
      <c r="X3" t="s">
        <v>19</v>
      </c>
    </row>
    <row r="4" spans="1:24">
      <c r="A4" s="32">
        <f ca="1">YEAR(TODAY())</f>
        <v>2013</v>
      </c>
      <c r="B4" s="32">
        <v>1</v>
      </c>
      <c r="C4" s="21"/>
      <c r="D4" s="27">
        <f ca="1">A4</f>
        <v>2013</v>
      </c>
      <c r="E4" s="24" t="str">
        <f ca="1">IF(ISERROR(INDEX('Recurring Financial Goals'!$D$4:$H$34,MATCH('Unified Cash Flow Chart'!D4,'Recurring Financial Goals'!$D$4:$D$34,0),3)),"",INDEX('Recurring Financial Goals'!$D$4:$H$34,MATCH('Unified Cash Flow Chart'!D4,'Recurring Financial Goals'!$D$4:$D$34,0),3))</f>
        <v/>
      </c>
      <c r="F4" s="25" t="str">
        <f ca="1">IF(ISERROR(INDEX('Recurring Financial Goals'!$E$4:$H$34,MATCH('Unified Cash Flow Chart'!D4,'Recurring Financial Goals'!$E$4:$E$34,0),3)),"",INDEX('Recurring Financial Goals'!$E$4:$H$34,MATCH('Unified Cash Flow Chart'!D4,'Recurring Financial Goals'!$E$4:$E$34,0),3))</f>
        <v/>
      </c>
      <c r="G4" s="25" t="str">
        <f ca="1">IF(ISERROR(INDEX('Recurring Financial Goals'!$D$4:$H$34,MATCH('Unified Cash Flow Chart'!D4,'Recurring Financial Goals'!$D$4:$D$34,0),5)),"",INDEX('Recurring Financial Goals'!$D$4:$H$34,MATCH('Unified Cash Flow Chart'!D4,'Recurring Financial Goals'!$D$4:$D$34,0),5))</f>
        <v/>
      </c>
      <c r="H4" s="28" t="str">
        <f ca="1">IF(ISERROR(IF(I4&lt;&gt;"",IF(G4&lt;&gt;"",G4,IF(SUM(G3:H3)=H2,H3,IF(SUM(G3:H3)=2*G3,H3,""))),"")),"",IF(I4&lt;&gt;"",IF(G4&lt;&gt;"",G4,IF(SUM(G3:H3)=H2,H3,IF(SUM(G3:H3)=2*G3,H3,""))),""))</f>
        <v/>
      </c>
      <c r="I4" s="30" t="str">
        <f t="shared" ref="I4:I34" ca="1" si="0">IF(D4&lt;rg1start,"",IF(D4&gt;rg1cs1,"",1))</f>
        <v/>
      </c>
      <c r="J4" s="21"/>
      <c r="K4" s="30">
        <f ca="1">A4</f>
        <v>2013</v>
      </c>
      <c r="L4" s="30" t="str">
        <f ca="1">IF(ISERROR(INDEX('Recurring Financial Goals'!$K$4:$O$34,MATCH('Unified Cash Flow Chart'!D4,'Recurring Financial Goals'!$K$4:$K$34,0),3)),"",INDEX('Recurring Financial Goals'!$K$4:$O$34,MATCH('Unified Cash Flow Chart'!D4,'Recurring Financial Goals'!$K$4:$K$34,0),3))</f>
        <v/>
      </c>
      <c r="M4" s="30" t="str">
        <f ca="1">IF(ISERROR(INDEX('Recurring Financial Goals'!$L$4:$O$34,MATCH('Unified Cash Flow Chart'!D4,'Recurring Financial Goals'!$L$4:$L$34,0),3)),"",INDEX('Recurring Financial Goals'!$L$4:$O$34,MATCH('Unified Cash Flow Chart'!D4,'Recurring Financial Goals'!$L$4:$L$34,0),3))</f>
        <v/>
      </c>
      <c r="N4" s="30" t="str">
        <f ca="1">IF(ISERROR(INDEX('Recurring Financial Goals'!$K$4:$O$34,MATCH('Unified Cash Flow Chart'!D4,'Recurring Financial Goals'!$K$4:$K$34,0),5)),"",INDEX('Recurring Financial Goals'!$K$4:$O$34,MATCH('Unified Cash Flow Chart'!D4,'Recurring Financial Goals'!$K$4:$K$34,0),5))</f>
        <v/>
      </c>
      <c r="O4" s="25" t="str">
        <f ca="1">IF(ISERROR(IF(P4&lt;&gt;"",IF(N4&lt;&gt;"",N4,IF(SUM(N3:O3)=O2,O3,IF(SUM(N3:O3)=2*N3,O3,""))),"")),"",IF(P4&lt;&gt;"",IF(N4&lt;&gt;"",N4,IF(SUM(N3:O3)=O2,O3,IF(SUM(N3:O3)=2*N3,O3,""))),""))</f>
        <v/>
      </c>
      <c r="P4" s="26" t="str">
        <f t="shared" ref="P4:P35" ca="1" si="1">IF(D4&lt;rg2start,"",IF(D4&gt;rg2cs2,"",1))</f>
        <v/>
      </c>
      <c r="Q4" s="21"/>
      <c r="R4" s="28">
        <f ca="1">IF(O4="",0,O4)+IF(H4="",0,H4)</f>
        <v>0</v>
      </c>
      <c r="W4" s="26">
        <f ca="1">YEAR(TODAY())+'Recurring Financial Goals'!B3+'Recurring Financial Goals'!B6</f>
        <v>2038</v>
      </c>
      <c r="X4" t="s">
        <v>20</v>
      </c>
    </row>
    <row r="5" spans="1:24">
      <c r="A5" s="31">
        <f ca="1">IF(A4="","",A4+1)</f>
        <v>2014</v>
      </c>
      <c r="B5" s="31">
        <f>IF(B4="","",B4+1)</f>
        <v>2</v>
      </c>
      <c r="C5" s="21"/>
      <c r="D5" s="27">
        <f ca="1">IF(B5="","",A4+1)</f>
        <v>2014</v>
      </c>
      <c r="E5" s="24" t="str">
        <f ca="1">IF(ISERROR(INDEX('Recurring Financial Goals'!$D$4:$H$34,MATCH('Unified Cash Flow Chart'!D5,'Recurring Financial Goals'!$D$4:$D$34,0),3)),"",INDEX('Recurring Financial Goals'!$D$4:$H$34,MATCH('Unified Cash Flow Chart'!D5,'Recurring Financial Goals'!$D$4:$D$34,0),3))</f>
        <v/>
      </c>
      <c r="F5" s="25" t="str">
        <f ca="1">IF(ISERROR(INDEX('Recurring Financial Goals'!$E$4:$H$34,MATCH('Unified Cash Flow Chart'!D5,'Recurring Financial Goals'!$E$4:$E$34,0),3)),"",INDEX('Recurring Financial Goals'!$E$4:$H$34,MATCH('Unified Cash Flow Chart'!D5,'Recurring Financial Goals'!$E$4:$E$34,0),3))</f>
        <v/>
      </c>
      <c r="G5" s="25" t="str">
        <f ca="1">IF(ISERROR(INDEX('Recurring Financial Goals'!$D$4:$H$34,MATCH('Unified Cash Flow Chart'!D5,'Recurring Financial Goals'!$D$4:$D$34,0),5)),"",INDEX('Recurring Financial Goals'!$D$4:$H$34,MATCH('Unified Cash Flow Chart'!D5,'Recurring Financial Goals'!$D$4:$D$34,0),5))</f>
        <v/>
      </c>
      <c r="H5" s="28" t="str">
        <f t="shared" ref="H5:H60" ca="1" si="2">IF(ISERROR(IF(I5&lt;&gt;"",IF(G5&lt;&gt;"",G5,IF(SUM(G4:H4)=H3,H4,IF(SUM(G4:H4)=2*G4,H4,""))),"")),"",IF(I5&lt;&gt;"",IF(G5&lt;&gt;"",G5,IF(SUM(G4:H4)=H3,H4,IF(SUM(G4:H4)=2*G4,H4,""))),""))</f>
        <v/>
      </c>
      <c r="I5" s="30" t="str">
        <f t="shared" ca="1" si="0"/>
        <v/>
      </c>
      <c r="J5" s="21"/>
      <c r="K5" s="30">
        <f ca="1">IF(B5="","",A4+1)</f>
        <v>2014</v>
      </c>
      <c r="L5" s="30" t="str">
        <f ca="1">IF(ISERROR(INDEX('Recurring Financial Goals'!$K$4:$O$34,MATCH('Unified Cash Flow Chart'!D5,'Recurring Financial Goals'!$K$4:$K$34,0),3)),"",INDEX('Recurring Financial Goals'!$K$4:$O$34,MATCH('Unified Cash Flow Chart'!D5,'Recurring Financial Goals'!$K$4:$K$34,0),3))</f>
        <v/>
      </c>
      <c r="M5" s="30" t="str">
        <f ca="1">IF(ISERROR(INDEX('Recurring Financial Goals'!$L$4:$O$34,MATCH('Unified Cash Flow Chart'!D5,'Recurring Financial Goals'!$L$4:$L$34,0),3)),"",INDEX('Recurring Financial Goals'!$L$4:$O$34,MATCH('Unified Cash Flow Chart'!D5,'Recurring Financial Goals'!$L$4:$L$34,0),3))</f>
        <v/>
      </c>
      <c r="N5" s="30" t="str">
        <f ca="1">IF(ISERROR(INDEX('Recurring Financial Goals'!$K$4:$O$34,MATCH('Unified Cash Flow Chart'!D5,'Recurring Financial Goals'!$K$4:$K$34,0),5)),"",INDEX('Recurring Financial Goals'!$K$4:$O$34,MATCH('Unified Cash Flow Chart'!D5,'Recurring Financial Goals'!$K$4:$K$34,0),5))</f>
        <v/>
      </c>
      <c r="O5" s="25" t="str">
        <f t="shared" ref="O5:O60" ca="1" si="3">IF(ISERROR(IF(P5&lt;&gt;"",IF(N5&lt;&gt;"",N5,IF(SUM(N4:O4)=O3,O4,IF(SUM(N4:O4)=2*N4,O4,""))),"")),"",IF(P5&lt;&gt;"",IF(N5&lt;&gt;"",N5,IF(SUM(N4:O4)=O3,O4,IF(SUM(N4:O4)=2*N4,O4,""))),""))</f>
        <v/>
      </c>
      <c r="P5" s="26" t="str">
        <f t="shared" ca="1" si="1"/>
        <v/>
      </c>
      <c r="Q5" s="21"/>
      <c r="R5" s="28">
        <f t="shared" ref="R5:R65" ca="1" si="4">IF(O5="",0,O5)+IF(H5="",0,H5)</f>
        <v>0</v>
      </c>
      <c r="W5">
        <f ca="1">MAX('Recurring Financial Goals'!E4:E34)-1</f>
        <v>2037</v>
      </c>
    </row>
    <row r="6" spans="1:24">
      <c r="A6" s="31">
        <f t="shared" ref="A6:A65" ca="1" si="5">IF(A5="","",A5+1)</f>
        <v>2015</v>
      </c>
      <c r="B6" s="31">
        <f t="shared" ref="B6:B65" si="6">IF(B5="","",B5+1)</f>
        <v>3</v>
      </c>
      <c r="C6" s="21"/>
      <c r="D6" s="27">
        <f t="shared" ref="D6:D60" ca="1" si="7">IF(B6="","",A5+1)</f>
        <v>2015</v>
      </c>
      <c r="E6" s="24" t="str">
        <f ca="1">IF(ISERROR(INDEX('Recurring Financial Goals'!$D$4:$H$34,MATCH('Unified Cash Flow Chart'!D6,'Recurring Financial Goals'!$D$4:$D$34,0),3)),"",INDEX('Recurring Financial Goals'!$D$4:$H$34,MATCH('Unified Cash Flow Chart'!D6,'Recurring Financial Goals'!$D$4:$D$34,0),3))</f>
        <v/>
      </c>
      <c r="F6" s="25" t="str">
        <f ca="1">IF(ISERROR(INDEX('Recurring Financial Goals'!$E$4:$H$34,MATCH('Unified Cash Flow Chart'!D6,'Recurring Financial Goals'!$E$4:$E$34,0),3)),"",INDEX('Recurring Financial Goals'!$E$4:$H$34,MATCH('Unified Cash Flow Chart'!D6,'Recurring Financial Goals'!$E$4:$E$34,0),3))</f>
        <v/>
      </c>
      <c r="G6" s="25" t="str">
        <f ca="1">IF(ISERROR(INDEX('Recurring Financial Goals'!$D$4:$H$34,MATCH('Unified Cash Flow Chart'!D6,'Recurring Financial Goals'!$D$4:$D$34,0),5)),"",INDEX('Recurring Financial Goals'!$D$4:$H$34,MATCH('Unified Cash Flow Chart'!D6,'Recurring Financial Goals'!$D$4:$D$34,0),5))</f>
        <v/>
      </c>
      <c r="H6" s="28" t="str">
        <f t="shared" ca="1" si="2"/>
        <v/>
      </c>
      <c r="I6" s="30" t="str">
        <f t="shared" ca="1" si="0"/>
        <v/>
      </c>
      <c r="J6" s="21"/>
      <c r="K6" s="30">
        <f t="shared" ref="K6:K60" ca="1" si="8">IF(B6="","",A5+1)</f>
        <v>2015</v>
      </c>
      <c r="L6" s="30" t="str">
        <f ca="1">IF(ISERROR(INDEX('Recurring Financial Goals'!$K$4:$O$34,MATCH('Unified Cash Flow Chart'!D6,'Recurring Financial Goals'!$K$4:$K$34,0),3)),"",INDEX('Recurring Financial Goals'!$K$4:$O$34,MATCH('Unified Cash Flow Chart'!D6,'Recurring Financial Goals'!$K$4:$K$34,0),3))</f>
        <v/>
      </c>
      <c r="M6" s="30" t="str">
        <f ca="1">IF(ISERROR(INDEX('Recurring Financial Goals'!$L$4:$O$34,MATCH('Unified Cash Flow Chart'!D6,'Recurring Financial Goals'!$L$4:$L$34,0),3)),"",INDEX('Recurring Financial Goals'!$L$4:$O$34,MATCH('Unified Cash Flow Chart'!D6,'Recurring Financial Goals'!$L$4:$L$34,0),3))</f>
        <v/>
      </c>
      <c r="N6" s="30" t="str">
        <f ca="1">IF(ISERROR(INDEX('Recurring Financial Goals'!$K$4:$O$34,MATCH('Unified Cash Flow Chart'!D6,'Recurring Financial Goals'!$K$4:$K$34,0),5)),"",INDEX('Recurring Financial Goals'!$K$4:$O$34,MATCH('Unified Cash Flow Chart'!D6,'Recurring Financial Goals'!$K$4:$K$34,0),5))</f>
        <v/>
      </c>
      <c r="O6" s="25" t="str">
        <f t="shared" ca="1" si="3"/>
        <v/>
      </c>
      <c r="P6" s="26" t="str">
        <f t="shared" ca="1" si="1"/>
        <v/>
      </c>
      <c r="Q6" s="21"/>
      <c r="R6" s="28">
        <f t="shared" ca="1" si="4"/>
        <v>0</v>
      </c>
      <c r="W6" s="26">
        <f ca="1">YEAR(TODAY())+'Recurring Financial Goals'!B15</f>
        <v>2017</v>
      </c>
      <c r="X6" t="s">
        <v>21</v>
      </c>
    </row>
    <row r="7" spans="1:24">
      <c r="A7" s="31">
        <f t="shared" ca="1" si="5"/>
        <v>2016</v>
      </c>
      <c r="B7" s="31">
        <f t="shared" si="6"/>
        <v>4</v>
      </c>
      <c r="C7" s="21"/>
      <c r="D7" s="27">
        <f t="shared" ca="1" si="7"/>
        <v>2016</v>
      </c>
      <c r="E7" s="24" t="str">
        <f ca="1">IF(ISERROR(INDEX('Recurring Financial Goals'!$D$4:$H$34,MATCH('Unified Cash Flow Chart'!D7,'Recurring Financial Goals'!$D$4:$D$34,0),3)),"",INDEX('Recurring Financial Goals'!$D$4:$H$34,MATCH('Unified Cash Flow Chart'!D7,'Recurring Financial Goals'!$D$4:$D$34,0),3))</f>
        <v/>
      </c>
      <c r="F7" s="25" t="str">
        <f ca="1">IF(ISERROR(INDEX('Recurring Financial Goals'!$E$4:$H$34,MATCH('Unified Cash Flow Chart'!D7,'Recurring Financial Goals'!$E$4:$E$34,0),3)),"",INDEX('Recurring Financial Goals'!$E$4:$H$34,MATCH('Unified Cash Flow Chart'!D7,'Recurring Financial Goals'!$E$4:$E$34,0),3))</f>
        <v/>
      </c>
      <c r="G7" s="25" t="str">
        <f ca="1">IF(ISERROR(INDEX('Recurring Financial Goals'!$D$4:$H$34,MATCH('Unified Cash Flow Chart'!D7,'Recurring Financial Goals'!$D$4:$D$34,0),5)),"",INDEX('Recurring Financial Goals'!$D$4:$H$34,MATCH('Unified Cash Flow Chart'!D7,'Recurring Financial Goals'!$D$4:$D$34,0),5))</f>
        <v/>
      </c>
      <c r="H7" s="28" t="str">
        <f t="shared" ca="1" si="2"/>
        <v/>
      </c>
      <c r="I7" s="30" t="str">
        <f t="shared" ca="1" si="0"/>
        <v/>
      </c>
      <c r="J7" s="21"/>
      <c r="K7" s="30">
        <f t="shared" ca="1" si="8"/>
        <v>2016</v>
      </c>
      <c r="L7" s="30" t="str">
        <f ca="1">IF(ISERROR(INDEX('Recurring Financial Goals'!$K$4:$O$34,MATCH('Unified Cash Flow Chart'!D7,'Recurring Financial Goals'!$K$4:$K$34,0),3)),"",INDEX('Recurring Financial Goals'!$K$4:$O$34,MATCH('Unified Cash Flow Chart'!D7,'Recurring Financial Goals'!$K$4:$K$34,0),3))</f>
        <v/>
      </c>
      <c r="M7" s="30" t="str">
        <f ca="1">IF(ISERROR(INDEX('Recurring Financial Goals'!$L$4:$O$34,MATCH('Unified Cash Flow Chart'!D7,'Recurring Financial Goals'!$L$4:$L$34,0),3)),"",INDEX('Recurring Financial Goals'!$L$4:$O$34,MATCH('Unified Cash Flow Chart'!D7,'Recurring Financial Goals'!$L$4:$L$34,0),3))</f>
        <v/>
      </c>
      <c r="N7" s="30" t="str">
        <f ca="1">IF(ISERROR(INDEX('Recurring Financial Goals'!$K$4:$O$34,MATCH('Unified Cash Flow Chart'!D7,'Recurring Financial Goals'!$K$4:$K$34,0),5)),"",INDEX('Recurring Financial Goals'!$K$4:$O$34,MATCH('Unified Cash Flow Chart'!D7,'Recurring Financial Goals'!$K$4:$K$34,0),5))</f>
        <v/>
      </c>
      <c r="O7" s="25" t="str">
        <f t="shared" ca="1" si="3"/>
        <v/>
      </c>
      <c r="P7" s="26" t="str">
        <f t="shared" ca="1" si="1"/>
        <v/>
      </c>
      <c r="Q7" s="21"/>
      <c r="R7" s="28">
        <f t="shared" ca="1" si="4"/>
        <v>0</v>
      </c>
      <c r="W7" s="26">
        <f ca="1">YEAR(TODAY())+'Recurring Financial Goals'!B15+'Recurring Financial Goals'!B18</f>
        <v>2042</v>
      </c>
      <c r="X7" t="s">
        <v>22</v>
      </c>
    </row>
    <row r="8" spans="1:24">
      <c r="A8" s="31">
        <f t="shared" ca="1" si="5"/>
        <v>2017</v>
      </c>
      <c r="B8" s="31">
        <f t="shared" si="6"/>
        <v>5</v>
      </c>
      <c r="C8" s="21"/>
      <c r="D8" s="27">
        <f t="shared" ca="1" si="7"/>
        <v>2017</v>
      </c>
      <c r="E8" s="24" t="str">
        <f ca="1">IF(ISERROR(INDEX('Recurring Financial Goals'!$D$4:$H$34,MATCH('Unified Cash Flow Chart'!D8,'Recurring Financial Goals'!$D$4:$D$34,0),3)),"",INDEX('Recurring Financial Goals'!$D$4:$H$34,MATCH('Unified Cash Flow Chart'!D8,'Recurring Financial Goals'!$D$4:$D$34,0),3))</f>
        <v/>
      </c>
      <c r="F8" s="25" t="str">
        <f ca="1">IF(ISERROR(INDEX('Recurring Financial Goals'!$E$4:$H$34,MATCH('Unified Cash Flow Chart'!D8,'Recurring Financial Goals'!$E$4:$E$34,0),3)),"",INDEX('Recurring Financial Goals'!$E$4:$H$34,MATCH('Unified Cash Flow Chart'!D8,'Recurring Financial Goals'!$E$4:$E$34,0),3))</f>
        <v/>
      </c>
      <c r="G8" s="25" t="str">
        <f ca="1">IF(ISERROR(INDEX('Recurring Financial Goals'!$D$4:$H$34,MATCH('Unified Cash Flow Chart'!D8,'Recurring Financial Goals'!$D$4:$D$34,0),5)),"",INDEX('Recurring Financial Goals'!$D$4:$H$34,MATCH('Unified Cash Flow Chart'!D8,'Recurring Financial Goals'!$D$4:$D$34,0),5))</f>
        <v/>
      </c>
      <c r="H8" s="28" t="str">
        <f t="shared" ca="1" si="2"/>
        <v/>
      </c>
      <c r="I8" s="30" t="str">
        <f t="shared" ca="1" si="0"/>
        <v/>
      </c>
      <c r="J8" s="21"/>
      <c r="K8" s="30">
        <f t="shared" ca="1" si="8"/>
        <v>2017</v>
      </c>
      <c r="L8" s="30">
        <f ca="1">IF(ISERROR(INDEX('Recurring Financial Goals'!$K$4:$O$34,MATCH('Unified Cash Flow Chart'!D8,'Recurring Financial Goals'!$K$4:$K$34,0),3)),"",INDEX('Recurring Financial Goals'!$K$4:$O$34,MATCH('Unified Cash Flow Chart'!D8,'Recurring Financial Goals'!$K$4:$K$34,0),3))</f>
        <v>1</v>
      </c>
      <c r="M8" s="30" t="str">
        <f ca="1">IF(ISERROR(INDEX('Recurring Financial Goals'!$L$4:$O$34,MATCH('Unified Cash Flow Chart'!D8,'Recurring Financial Goals'!$L$4:$L$34,0),3)),"",INDEX('Recurring Financial Goals'!$L$4:$O$34,MATCH('Unified Cash Flow Chart'!D8,'Recurring Financial Goals'!$L$4:$L$34,0),3))</f>
        <v/>
      </c>
      <c r="N8" s="30">
        <f ca="1">IF(ISERROR(INDEX('Recurring Financial Goals'!$K$4:$O$34,MATCH('Unified Cash Flow Chart'!D8,'Recurring Financial Goals'!$K$4:$K$34,0),5)),"",INDEX('Recurring Financial Goals'!$K$4:$O$34,MATCH('Unified Cash Flow Chart'!D8,'Recurring Financial Goals'!$K$4:$K$34,0),5))</f>
        <v>4066.9448094815803</v>
      </c>
      <c r="O8" s="25">
        <f t="shared" ca="1" si="3"/>
        <v>4066.9448094815803</v>
      </c>
      <c r="P8" s="26">
        <f t="shared" ca="1" si="1"/>
        <v>1</v>
      </c>
      <c r="Q8" s="21"/>
      <c r="R8" s="28">
        <f t="shared" ca="1" si="4"/>
        <v>4066.9448094815803</v>
      </c>
      <c r="W8">
        <f ca="1">MAX('Recurring Financial Goals'!L4:L34)-1</f>
        <v>2040</v>
      </c>
    </row>
    <row r="9" spans="1:24">
      <c r="A9" s="31">
        <f t="shared" ca="1" si="5"/>
        <v>2018</v>
      </c>
      <c r="B9" s="31">
        <f t="shared" si="6"/>
        <v>6</v>
      </c>
      <c r="C9" s="21"/>
      <c r="D9" s="27">
        <f t="shared" ca="1" si="7"/>
        <v>2018</v>
      </c>
      <c r="E9" s="24">
        <f ca="1">IF(ISERROR(INDEX('Recurring Financial Goals'!$D$4:$H$34,MATCH('Unified Cash Flow Chart'!D9,'Recurring Financial Goals'!$D$4:$D$34,0),3)),"",INDEX('Recurring Financial Goals'!$D$4:$H$34,MATCH('Unified Cash Flow Chart'!D9,'Recurring Financial Goals'!$D$4:$D$34,0),3))</f>
        <v>1</v>
      </c>
      <c r="F9" s="25" t="str">
        <f ca="1">IF(ISERROR(INDEX('Recurring Financial Goals'!$E$4:$H$34,MATCH('Unified Cash Flow Chart'!D9,'Recurring Financial Goals'!$E$4:$E$34,0),3)),"",INDEX('Recurring Financial Goals'!$E$4:$H$34,MATCH('Unified Cash Flow Chart'!D9,'Recurring Financial Goals'!$E$4:$E$34,0),3))</f>
        <v/>
      </c>
      <c r="G9" s="25">
        <f ca="1">IF(ISERROR(INDEX('Recurring Financial Goals'!$D$4:$H$34,MATCH('Unified Cash Flow Chart'!D9,'Recurring Financial Goals'!$D$4:$D$34,0),5)),"",INDEX('Recurring Financial Goals'!$D$4:$H$34,MATCH('Unified Cash Flow Chart'!D9,'Recurring Financial Goals'!$D$4:$D$34,0),5))</f>
        <v>6710.4586314832413</v>
      </c>
      <c r="H9" s="28">
        <f t="shared" ca="1" si="2"/>
        <v>6710.4586314832413</v>
      </c>
      <c r="I9" s="30">
        <f t="shared" ca="1" si="0"/>
        <v>1</v>
      </c>
      <c r="J9" s="21"/>
      <c r="K9" s="30">
        <f t="shared" ca="1" si="8"/>
        <v>2018</v>
      </c>
      <c r="L9" s="30" t="str">
        <f ca="1">IF(ISERROR(INDEX('Recurring Financial Goals'!$K$4:$O$34,MATCH('Unified Cash Flow Chart'!D9,'Recurring Financial Goals'!$K$4:$K$34,0),3)),"",INDEX('Recurring Financial Goals'!$K$4:$O$34,MATCH('Unified Cash Flow Chart'!D9,'Recurring Financial Goals'!$K$4:$K$34,0),3))</f>
        <v/>
      </c>
      <c r="M9" s="30" t="str">
        <f ca="1">IF(ISERROR(INDEX('Recurring Financial Goals'!$L$4:$O$34,MATCH('Unified Cash Flow Chart'!D9,'Recurring Financial Goals'!$L$4:$L$34,0),3)),"",INDEX('Recurring Financial Goals'!$L$4:$O$34,MATCH('Unified Cash Flow Chart'!D9,'Recurring Financial Goals'!$L$4:$L$34,0),3))</f>
        <v/>
      </c>
      <c r="N9" s="30" t="str">
        <f ca="1">IF(ISERROR(INDEX('Recurring Financial Goals'!$K$4:$O$34,MATCH('Unified Cash Flow Chart'!D9,'Recurring Financial Goals'!$K$4:$K$34,0),5)),"",INDEX('Recurring Financial Goals'!$K$4:$O$34,MATCH('Unified Cash Flow Chart'!D9,'Recurring Financial Goals'!$K$4:$K$34,0),5))</f>
        <v/>
      </c>
      <c r="O9" s="25">
        <f t="shared" ca="1" si="3"/>
        <v>4066.9448094815803</v>
      </c>
      <c r="P9" s="26">
        <f t="shared" ca="1" si="1"/>
        <v>1</v>
      </c>
      <c r="Q9" s="21"/>
      <c r="R9" s="28">
        <f t="shared" ca="1" si="4"/>
        <v>10777.403440964821</v>
      </c>
    </row>
    <row r="10" spans="1:24">
      <c r="A10" s="31">
        <f t="shared" ca="1" si="5"/>
        <v>2019</v>
      </c>
      <c r="B10" s="31">
        <f t="shared" si="6"/>
        <v>7</v>
      </c>
      <c r="C10" s="21"/>
      <c r="D10" s="27">
        <f t="shared" ca="1" si="7"/>
        <v>2019</v>
      </c>
      <c r="E10" s="24" t="str">
        <f ca="1">IF(ISERROR(INDEX('Recurring Financial Goals'!$D$4:$H$34,MATCH('Unified Cash Flow Chart'!D10,'Recurring Financial Goals'!$D$4:$D$34,0),3)),"",INDEX('Recurring Financial Goals'!$D$4:$H$34,MATCH('Unified Cash Flow Chart'!D10,'Recurring Financial Goals'!$D$4:$D$34,0),3))</f>
        <v/>
      </c>
      <c r="F10" s="25" t="str">
        <f ca="1">IF(ISERROR(INDEX('Recurring Financial Goals'!$E$4:$H$34,MATCH('Unified Cash Flow Chart'!D10,'Recurring Financial Goals'!$E$4:$E$34,0),3)),"",INDEX('Recurring Financial Goals'!$E$4:$H$34,MATCH('Unified Cash Flow Chart'!D10,'Recurring Financial Goals'!$E$4:$E$34,0),3))</f>
        <v/>
      </c>
      <c r="G10" s="25" t="str">
        <f ca="1">IF(ISERROR(INDEX('Recurring Financial Goals'!$D$4:$H$34,MATCH('Unified Cash Flow Chart'!D10,'Recurring Financial Goals'!$D$4:$D$34,0),5)),"",INDEX('Recurring Financial Goals'!$D$4:$H$34,MATCH('Unified Cash Flow Chart'!D10,'Recurring Financial Goals'!$D$4:$D$34,0),5))</f>
        <v/>
      </c>
      <c r="H10" s="28">
        <f t="shared" ca="1" si="2"/>
        <v>6710.4586314832413</v>
      </c>
      <c r="I10" s="30">
        <f t="shared" ca="1" si="0"/>
        <v>1</v>
      </c>
      <c r="J10" s="21"/>
      <c r="K10" s="30">
        <f t="shared" ca="1" si="8"/>
        <v>2019</v>
      </c>
      <c r="L10" s="30" t="str">
        <f ca="1">IF(ISERROR(INDEX('Recurring Financial Goals'!$K$4:$O$34,MATCH('Unified Cash Flow Chart'!D10,'Recurring Financial Goals'!$K$4:$K$34,0),3)),"",INDEX('Recurring Financial Goals'!$K$4:$O$34,MATCH('Unified Cash Flow Chart'!D10,'Recurring Financial Goals'!$K$4:$K$34,0),3))</f>
        <v/>
      </c>
      <c r="M10" s="30" t="str">
        <f ca="1">IF(ISERROR(INDEX('Recurring Financial Goals'!$L$4:$O$34,MATCH('Unified Cash Flow Chart'!D10,'Recurring Financial Goals'!$L$4:$L$34,0),3)),"",INDEX('Recurring Financial Goals'!$L$4:$O$34,MATCH('Unified Cash Flow Chart'!D10,'Recurring Financial Goals'!$L$4:$L$34,0),3))</f>
        <v/>
      </c>
      <c r="N10" s="30" t="str">
        <f ca="1">IF(ISERROR(INDEX('Recurring Financial Goals'!$K$4:$O$34,MATCH('Unified Cash Flow Chart'!D10,'Recurring Financial Goals'!$K$4:$K$34,0),5)),"",INDEX('Recurring Financial Goals'!$K$4:$O$34,MATCH('Unified Cash Flow Chart'!D10,'Recurring Financial Goals'!$K$4:$K$34,0),5))</f>
        <v/>
      </c>
      <c r="O10" s="25">
        <f t="shared" ca="1" si="3"/>
        <v>4066.9448094815803</v>
      </c>
      <c r="P10" s="26">
        <f t="shared" ca="1" si="1"/>
        <v>1</v>
      </c>
      <c r="Q10" s="21"/>
      <c r="R10" s="28">
        <f t="shared" ca="1" si="4"/>
        <v>10777.403440964821</v>
      </c>
    </row>
    <row r="11" spans="1:24">
      <c r="A11" s="31">
        <f t="shared" ca="1" si="5"/>
        <v>2020</v>
      </c>
      <c r="B11" s="31">
        <f t="shared" si="6"/>
        <v>8</v>
      </c>
      <c r="C11" s="21"/>
      <c r="D11" s="27">
        <f t="shared" ca="1" si="7"/>
        <v>2020</v>
      </c>
      <c r="E11" s="24">
        <f ca="1">IF(ISERROR(INDEX('Recurring Financial Goals'!$D$4:$H$34,MATCH('Unified Cash Flow Chart'!D11,'Recurring Financial Goals'!$D$4:$D$34,0),3)),"",INDEX('Recurring Financial Goals'!$D$4:$H$34,MATCH('Unified Cash Flow Chart'!D11,'Recurring Financial Goals'!$D$4:$D$34,0),3))</f>
        <v>2</v>
      </c>
      <c r="F11" s="25">
        <f ca="1">IF(ISERROR(INDEX('Recurring Financial Goals'!$E$4:$H$34,MATCH('Unified Cash Flow Chart'!D11,'Recurring Financial Goals'!$E$4:$E$34,0),3)),"",INDEX('Recurring Financial Goals'!$E$4:$H$34,MATCH('Unified Cash Flow Chart'!D11,'Recurring Financial Goals'!$E$4:$E$34,0),3))</f>
        <v>194871.71000000011</v>
      </c>
      <c r="G11" s="25">
        <f ca="1">IF(ISERROR(INDEX('Recurring Financial Goals'!$D$4:$H$34,MATCH('Unified Cash Flow Chart'!D11,'Recurring Financial Goals'!$D$4:$D$34,0),5)),"",INDEX('Recurring Financial Goals'!$D$4:$H$34,MATCH('Unified Cash Flow Chart'!D11,'Recurring Financial Goals'!$D$4:$D$34,0),5))</f>
        <v>8119.6549440947238</v>
      </c>
      <c r="H11" s="28">
        <f t="shared" ca="1" si="2"/>
        <v>8119.6549440947238</v>
      </c>
      <c r="I11" s="30">
        <f t="shared" ca="1" si="0"/>
        <v>1</v>
      </c>
      <c r="J11" s="21"/>
      <c r="K11" s="30">
        <f t="shared" ca="1" si="8"/>
        <v>2020</v>
      </c>
      <c r="L11" s="30">
        <f ca="1">IF(ISERROR(INDEX('Recurring Financial Goals'!$K$4:$O$34,MATCH('Unified Cash Flow Chart'!D11,'Recurring Financial Goals'!$K$4:$K$34,0),3)),"",INDEX('Recurring Financial Goals'!$K$4:$O$34,MATCH('Unified Cash Flow Chart'!D11,'Recurring Financial Goals'!$K$4:$K$34,0),3))</f>
        <v>2</v>
      </c>
      <c r="M11" s="30">
        <f ca="1">IF(ISERROR(INDEX('Recurring Financial Goals'!$L$4:$O$34,MATCH('Unified Cash Flow Chart'!D11,'Recurring Financial Goals'!$L$4:$L$34,0),3)),"",INDEX('Recurring Financial Goals'!$L$4:$O$34,MATCH('Unified Cash Flow Chart'!D11,'Recurring Financial Goals'!$L$4:$L$34,0),3))</f>
        <v>194871.71000000011</v>
      </c>
      <c r="N11" s="30">
        <f ca="1">IF(ISERROR(INDEX('Recurring Financial Goals'!$K$4:$O$34,MATCH('Unified Cash Flow Chart'!D11,'Recurring Financial Goals'!$K$4:$K$34,0),5)),"",INDEX('Recurring Financial Goals'!$K$4:$O$34,MATCH('Unified Cash Flow Chart'!D11,'Recurring Financial Goals'!$K$4:$K$34,0),5))</f>
        <v>5413.103541419985</v>
      </c>
      <c r="O11" s="25">
        <f t="shared" ca="1" si="3"/>
        <v>5413.103541419985</v>
      </c>
      <c r="P11" s="26">
        <f t="shared" ca="1" si="1"/>
        <v>1</v>
      </c>
      <c r="Q11" s="21"/>
      <c r="R11" s="28">
        <f t="shared" ca="1" si="4"/>
        <v>13532.758485514709</v>
      </c>
    </row>
    <row r="12" spans="1:24">
      <c r="A12" s="31">
        <f t="shared" ca="1" si="5"/>
        <v>2021</v>
      </c>
      <c r="B12" s="31">
        <f t="shared" si="6"/>
        <v>9</v>
      </c>
      <c r="C12" s="21"/>
      <c r="D12" s="27">
        <f t="shared" ca="1" si="7"/>
        <v>2021</v>
      </c>
      <c r="E12" s="24" t="str">
        <f ca="1">IF(ISERROR(INDEX('Recurring Financial Goals'!$D$4:$H$34,MATCH('Unified Cash Flow Chart'!D12,'Recurring Financial Goals'!$D$4:$D$34,0),3)),"",INDEX('Recurring Financial Goals'!$D$4:$H$34,MATCH('Unified Cash Flow Chart'!D12,'Recurring Financial Goals'!$D$4:$D$34,0),3))</f>
        <v/>
      </c>
      <c r="F12" s="25" t="str">
        <f ca="1">IF(ISERROR(INDEX('Recurring Financial Goals'!$E$4:$H$34,MATCH('Unified Cash Flow Chart'!D12,'Recurring Financial Goals'!$E$4:$E$34,0),3)),"",INDEX('Recurring Financial Goals'!$E$4:$H$34,MATCH('Unified Cash Flow Chart'!D12,'Recurring Financial Goals'!$E$4:$E$34,0),3))</f>
        <v/>
      </c>
      <c r="G12" s="25" t="str">
        <f ca="1">IF(ISERROR(INDEX('Recurring Financial Goals'!$D$4:$H$34,MATCH('Unified Cash Flow Chart'!D12,'Recurring Financial Goals'!$D$4:$D$34,0),5)),"",INDEX('Recurring Financial Goals'!$D$4:$H$34,MATCH('Unified Cash Flow Chart'!D12,'Recurring Financial Goals'!$D$4:$D$34,0),5))</f>
        <v/>
      </c>
      <c r="H12" s="28">
        <f t="shared" ca="1" si="2"/>
        <v>8119.6549440947238</v>
      </c>
      <c r="I12" s="30">
        <f t="shared" ca="1" si="0"/>
        <v>1</v>
      </c>
      <c r="J12" s="21"/>
      <c r="K12" s="30">
        <f t="shared" ca="1" si="8"/>
        <v>2021</v>
      </c>
      <c r="L12" s="30" t="str">
        <f ca="1">IF(ISERROR(INDEX('Recurring Financial Goals'!$K$4:$O$34,MATCH('Unified Cash Flow Chart'!D12,'Recurring Financial Goals'!$K$4:$K$34,0),3)),"",INDEX('Recurring Financial Goals'!$K$4:$O$34,MATCH('Unified Cash Flow Chart'!D12,'Recurring Financial Goals'!$K$4:$K$34,0),3))</f>
        <v/>
      </c>
      <c r="M12" s="30" t="str">
        <f ca="1">IF(ISERROR(INDEX('Recurring Financial Goals'!$L$4:$O$34,MATCH('Unified Cash Flow Chart'!D12,'Recurring Financial Goals'!$L$4:$L$34,0),3)),"",INDEX('Recurring Financial Goals'!$L$4:$O$34,MATCH('Unified Cash Flow Chart'!D12,'Recurring Financial Goals'!$L$4:$L$34,0),3))</f>
        <v/>
      </c>
      <c r="N12" s="30" t="str">
        <f ca="1">IF(ISERROR(INDEX('Recurring Financial Goals'!$K$4:$O$34,MATCH('Unified Cash Flow Chart'!D12,'Recurring Financial Goals'!$K$4:$K$34,0),5)),"",INDEX('Recurring Financial Goals'!$K$4:$O$34,MATCH('Unified Cash Flow Chart'!D12,'Recurring Financial Goals'!$K$4:$K$34,0),5))</f>
        <v/>
      </c>
      <c r="O12" s="25">
        <f t="shared" ca="1" si="3"/>
        <v>5413.103541419985</v>
      </c>
      <c r="P12" s="26">
        <f t="shared" ca="1" si="1"/>
        <v>1</v>
      </c>
      <c r="Q12" s="21"/>
      <c r="R12" s="28">
        <f t="shared" ca="1" si="4"/>
        <v>13532.758485514709</v>
      </c>
    </row>
    <row r="13" spans="1:24">
      <c r="A13" s="31">
        <f t="shared" ca="1" si="5"/>
        <v>2022</v>
      </c>
      <c r="B13" s="31">
        <f t="shared" si="6"/>
        <v>10</v>
      </c>
      <c r="C13" s="21"/>
      <c r="D13" s="27">
        <f t="shared" ca="1" si="7"/>
        <v>2022</v>
      </c>
      <c r="E13" s="24">
        <f ca="1">IF(ISERROR(INDEX('Recurring Financial Goals'!$D$4:$H$34,MATCH('Unified Cash Flow Chart'!D13,'Recurring Financial Goals'!$D$4:$D$34,0),3)),"",INDEX('Recurring Financial Goals'!$D$4:$H$34,MATCH('Unified Cash Flow Chart'!D13,'Recurring Financial Goals'!$D$4:$D$34,0),3))</f>
        <v>3</v>
      </c>
      <c r="F13" s="25">
        <f ca="1">IF(ISERROR(INDEX('Recurring Financial Goals'!$E$4:$H$34,MATCH('Unified Cash Flow Chart'!D13,'Recurring Financial Goals'!$E$4:$E$34,0),3)),"",INDEX('Recurring Financial Goals'!$E$4:$H$34,MATCH('Unified Cash Flow Chart'!D13,'Recurring Financial Goals'!$E$4:$E$34,0),3))</f>
        <v>235794.76910000015</v>
      </c>
      <c r="G13" s="25">
        <f ca="1">IF(ISERROR(INDEX('Recurring Financial Goals'!$D$4:$H$34,MATCH('Unified Cash Flow Chart'!D13,'Recurring Financial Goals'!$D$4:$D$34,0),5)),"",INDEX('Recurring Financial Goals'!$D$4:$H$34,MATCH('Unified Cash Flow Chart'!D13,'Recurring Financial Goals'!$D$4:$D$34,0),5))</f>
        <v>9824.782482354618</v>
      </c>
      <c r="H13" s="28">
        <f t="shared" ca="1" si="2"/>
        <v>9824.782482354618</v>
      </c>
      <c r="I13" s="30">
        <f t="shared" ca="1" si="0"/>
        <v>1</v>
      </c>
      <c r="J13" s="21"/>
      <c r="K13" s="30">
        <f t="shared" ca="1" si="8"/>
        <v>2022</v>
      </c>
      <c r="L13" s="30" t="str">
        <f ca="1">IF(ISERROR(INDEX('Recurring Financial Goals'!$K$4:$O$34,MATCH('Unified Cash Flow Chart'!D13,'Recurring Financial Goals'!$K$4:$K$34,0),3)),"",INDEX('Recurring Financial Goals'!$K$4:$O$34,MATCH('Unified Cash Flow Chart'!D13,'Recurring Financial Goals'!$K$4:$K$34,0),3))</f>
        <v/>
      </c>
      <c r="M13" s="30" t="str">
        <f ca="1">IF(ISERROR(INDEX('Recurring Financial Goals'!$L$4:$O$34,MATCH('Unified Cash Flow Chart'!D13,'Recurring Financial Goals'!$L$4:$L$34,0),3)),"",INDEX('Recurring Financial Goals'!$L$4:$O$34,MATCH('Unified Cash Flow Chart'!D13,'Recurring Financial Goals'!$L$4:$L$34,0),3))</f>
        <v/>
      </c>
      <c r="N13" s="30" t="str">
        <f ca="1">IF(ISERROR(INDEX('Recurring Financial Goals'!$K$4:$O$34,MATCH('Unified Cash Flow Chart'!D13,'Recurring Financial Goals'!$K$4:$K$34,0),5)),"",INDEX('Recurring Financial Goals'!$K$4:$O$34,MATCH('Unified Cash Flow Chart'!D13,'Recurring Financial Goals'!$K$4:$K$34,0),5))</f>
        <v/>
      </c>
      <c r="O13" s="25">
        <f t="shared" ca="1" si="3"/>
        <v>5413.103541419985</v>
      </c>
      <c r="P13" s="26">
        <f t="shared" ca="1" si="1"/>
        <v>1</v>
      </c>
      <c r="Q13" s="21"/>
      <c r="R13" s="28">
        <f t="shared" ca="1" si="4"/>
        <v>15237.886023774603</v>
      </c>
    </row>
    <row r="14" spans="1:24">
      <c r="A14" s="31">
        <f t="shared" ca="1" si="5"/>
        <v>2023</v>
      </c>
      <c r="B14" s="31">
        <f t="shared" si="6"/>
        <v>11</v>
      </c>
      <c r="C14" s="21"/>
      <c r="D14" s="27">
        <f t="shared" ca="1" si="7"/>
        <v>2023</v>
      </c>
      <c r="E14" s="24" t="str">
        <f ca="1">IF(ISERROR(INDEX('Recurring Financial Goals'!$D$4:$H$34,MATCH('Unified Cash Flow Chart'!D14,'Recurring Financial Goals'!$D$4:$D$34,0),3)),"",INDEX('Recurring Financial Goals'!$D$4:$H$34,MATCH('Unified Cash Flow Chart'!D14,'Recurring Financial Goals'!$D$4:$D$34,0),3))</f>
        <v/>
      </c>
      <c r="F14" s="25" t="str">
        <f ca="1">IF(ISERROR(INDEX('Recurring Financial Goals'!$E$4:$H$34,MATCH('Unified Cash Flow Chart'!D14,'Recurring Financial Goals'!$E$4:$E$34,0),3)),"",INDEX('Recurring Financial Goals'!$E$4:$H$34,MATCH('Unified Cash Flow Chart'!D14,'Recurring Financial Goals'!$E$4:$E$34,0),3))</f>
        <v/>
      </c>
      <c r="G14" s="25" t="str">
        <f ca="1">IF(ISERROR(INDEX('Recurring Financial Goals'!$D$4:$H$34,MATCH('Unified Cash Flow Chart'!D14,'Recurring Financial Goals'!$D$4:$D$34,0),5)),"",INDEX('Recurring Financial Goals'!$D$4:$H$34,MATCH('Unified Cash Flow Chart'!D14,'Recurring Financial Goals'!$D$4:$D$34,0),5))</f>
        <v/>
      </c>
      <c r="H14" s="28">
        <f t="shared" ca="1" si="2"/>
        <v>9824.782482354618</v>
      </c>
      <c r="I14" s="30">
        <f t="shared" ca="1" si="0"/>
        <v>1</v>
      </c>
      <c r="J14" s="21"/>
      <c r="K14" s="30">
        <f t="shared" ca="1" si="8"/>
        <v>2023</v>
      </c>
      <c r="L14" s="30">
        <f ca="1">IF(ISERROR(INDEX('Recurring Financial Goals'!$K$4:$O$34,MATCH('Unified Cash Flow Chart'!D14,'Recurring Financial Goals'!$K$4:$K$34,0),3)),"",INDEX('Recurring Financial Goals'!$K$4:$O$34,MATCH('Unified Cash Flow Chart'!D14,'Recurring Financial Goals'!$K$4:$K$34,0),3))</f>
        <v>3</v>
      </c>
      <c r="M14" s="30">
        <f ca="1">IF(ISERROR(INDEX('Recurring Financial Goals'!$L$4:$O$34,MATCH('Unified Cash Flow Chart'!D14,'Recurring Financial Goals'!$L$4:$L$34,0),3)),"",INDEX('Recurring Financial Goals'!$L$4:$O$34,MATCH('Unified Cash Flow Chart'!D14,'Recurring Financial Goals'!$L$4:$L$34,0),3))</f>
        <v>259374.24601000018</v>
      </c>
      <c r="N14" s="30">
        <f ca="1">IF(ISERROR(INDEX('Recurring Financial Goals'!$K$4:$O$34,MATCH('Unified Cash Flow Chart'!D14,'Recurring Financial Goals'!$K$4:$K$34,0),5)),"",INDEX('Recurring Financial Goals'!$K$4:$O$34,MATCH('Unified Cash Flow Chart'!D14,'Recurring Financial Goals'!$K$4:$K$34,0),5))</f>
        <v>7204.8408136300022</v>
      </c>
      <c r="O14" s="25">
        <f t="shared" ca="1" si="3"/>
        <v>7204.8408136300022</v>
      </c>
      <c r="P14" s="26">
        <f t="shared" ca="1" si="1"/>
        <v>1</v>
      </c>
      <c r="Q14" s="21"/>
      <c r="R14" s="28">
        <f t="shared" ca="1" si="4"/>
        <v>17029.62329598462</v>
      </c>
    </row>
    <row r="15" spans="1:24">
      <c r="A15" s="31">
        <f t="shared" ca="1" si="5"/>
        <v>2024</v>
      </c>
      <c r="B15" s="31">
        <f t="shared" si="6"/>
        <v>12</v>
      </c>
      <c r="C15" s="21"/>
      <c r="D15" s="27">
        <f t="shared" ca="1" si="7"/>
        <v>2024</v>
      </c>
      <c r="E15" s="24">
        <f ca="1">IF(ISERROR(INDEX('Recurring Financial Goals'!$D$4:$H$34,MATCH('Unified Cash Flow Chart'!D15,'Recurring Financial Goals'!$D$4:$D$34,0),3)),"",INDEX('Recurring Financial Goals'!$D$4:$H$34,MATCH('Unified Cash Flow Chart'!D15,'Recurring Financial Goals'!$D$4:$D$34,0),3))</f>
        <v>4</v>
      </c>
      <c r="F15" s="25">
        <f ca="1">IF(ISERROR(INDEX('Recurring Financial Goals'!$E$4:$H$34,MATCH('Unified Cash Flow Chart'!D15,'Recurring Financial Goals'!$E$4:$E$34,0),3)),"",INDEX('Recurring Financial Goals'!$E$4:$H$34,MATCH('Unified Cash Flow Chart'!D15,'Recurring Financial Goals'!$E$4:$E$34,0),3))</f>
        <v>285311.67061100027</v>
      </c>
      <c r="G15" s="25">
        <f ca="1">IF(ISERROR(INDEX('Recurring Financial Goals'!$D$4:$H$34,MATCH('Unified Cash Flow Chart'!D15,'Recurring Financial Goals'!$D$4:$D$34,0),5)),"",INDEX('Recurring Financial Goals'!$D$4:$H$34,MATCH('Unified Cash Flow Chart'!D15,'Recurring Financial Goals'!$D$4:$D$34,0),5))</f>
        <v>11887.986803649088</v>
      </c>
      <c r="H15" s="28">
        <f t="shared" ca="1" si="2"/>
        <v>11887.986803649088</v>
      </c>
      <c r="I15" s="30">
        <f t="shared" ca="1" si="0"/>
        <v>1</v>
      </c>
      <c r="J15" s="21"/>
      <c r="K15" s="30">
        <f t="shared" ca="1" si="8"/>
        <v>2024</v>
      </c>
      <c r="L15" s="30" t="str">
        <f ca="1">IF(ISERROR(INDEX('Recurring Financial Goals'!$K$4:$O$34,MATCH('Unified Cash Flow Chart'!D15,'Recurring Financial Goals'!$K$4:$K$34,0),3)),"",INDEX('Recurring Financial Goals'!$K$4:$O$34,MATCH('Unified Cash Flow Chart'!D15,'Recurring Financial Goals'!$K$4:$K$34,0),3))</f>
        <v/>
      </c>
      <c r="M15" s="30" t="str">
        <f ca="1">IF(ISERROR(INDEX('Recurring Financial Goals'!$L$4:$O$34,MATCH('Unified Cash Flow Chart'!D15,'Recurring Financial Goals'!$L$4:$L$34,0),3)),"",INDEX('Recurring Financial Goals'!$L$4:$O$34,MATCH('Unified Cash Flow Chart'!D15,'Recurring Financial Goals'!$L$4:$L$34,0),3))</f>
        <v/>
      </c>
      <c r="N15" s="30" t="str">
        <f ca="1">IF(ISERROR(INDEX('Recurring Financial Goals'!$K$4:$O$34,MATCH('Unified Cash Flow Chart'!D15,'Recurring Financial Goals'!$K$4:$K$34,0),5)),"",INDEX('Recurring Financial Goals'!$K$4:$O$34,MATCH('Unified Cash Flow Chart'!D15,'Recurring Financial Goals'!$K$4:$K$34,0),5))</f>
        <v/>
      </c>
      <c r="O15" s="25">
        <f t="shared" ca="1" si="3"/>
        <v>7204.8408136300022</v>
      </c>
      <c r="P15" s="26">
        <f t="shared" ca="1" si="1"/>
        <v>1</v>
      </c>
      <c r="Q15" s="21"/>
      <c r="R15" s="28">
        <f t="shared" ca="1" si="4"/>
        <v>19092.82761727909</v>
      </c>
    </row>
    <row r="16" spans="1:24">
      <c r="A16" s="31">
        <f t="shared" ca="1" si="5"/>
        <v>2025</v>
      </c>
      <c r="B16" s="31">
        <f t="shared" si="6"/>
        <v>13</v>
      </c>
      <c r="C16" s="21"/>
      <c r="D16" s="27">
        <f t="shared" ca="1" si="7"/>
        <v>2025</v>
      </c>
      <c r="E16" s="24" t="str">
        <f ca="1">IF(ISERROR(INDEX('Recurring Financial Goals'!$D$4:$H$34,MATCH('Unified Cash Flow Chart'!D16,'Recurring Financial Goals'!$D$4:$D$34,0),3)),"",INDEX('Recurring Financial Goals'!$D$4:$H$34,MATCH('Unified Cash Flow Chart'!D16,'Recurring Financial Goals'!$D$4:$D$34,0),3))</f>
        <v/>
      </c>
      <c r="F16" s="25" t="str">
        <f ca="1">IF(ISERROR(INDEX('Recurring Financial Goals'!$E$4:$H$34,MATCH('Unified Cash Flow Chart'!D16,'Recurring Financial Goals'!$E$4:$E$34,0),3)),"",INDEX('Recurring Financial Goals'!$E$4:$H$34,MATCH('Unified Cash Flow Chart'!D16,'Recurring Financial Goals'!$E$4:$E$34,0),3))</f>
        <v/>
      </c>
      <c r="G16" s="25" t="str">
        <f ca="1">IF(ISERROR(INDEX('Recurring Financial Goals'!$D$4:$H$34,MATCH('Unified Cash Flow Chart'!D16,'Recurring Financial Goals'!$D$4:$D$34,0),5)),"",INDEX('Recurring Financial Goals'!$D$4:$H$34,MATCH('Unified Cash Flow Chart'!D16,'Recurring Financial Goals'!$D$4:$D$34,0),5))</f>
        <v/>
      </c>
      <c r="H16" s="28">
        <f t="shared" ca="1" si="2"/>
        <v>11887.986803649088</v>
      </c>
      <c r="I16" s="30">
        <f t="shared" ca="1" si="0"/>
        <v>1</v>
      </c>
      <c r="J16" s="21"/>
      <c r="K16" s="30">
        <f t="shared" ca="1" si="8"/>
        <v>2025</v>
      </c>
      <c r="L16" s="30" t="str">
        <f ca="1">IF(ISERROR(INDEX('Recurring Financial Goals'!$K$4:$O$34,MATCH('Unified Cash Flow Chart'!D16,'Recurring Financial Goals'!$K$4:$K$34,0),3)),"",INDEX('Recurring Financial Goals'!$K$4:$O$34,MATCH('Unified Cash Flow Chart'!D16,'Recurring Financial Goals'!$K$4:$K$34,0),3))</f>
        <v/>
      </c>
      <c r="M16" s="30" t="str">
        <f ca="1">IF(ISERROR(INDEX('Recurring Financial Goals'!$L$4:$O$34,MATCH('Unified Cash Flow Chart'!D16,'Recurring Financial Goals'!$L$4:$L$34,0),3)),"",INDEX('Recurring Financial Goals'!$L$4:$O$34,MATCH('Unified Cash Flow Chart'!D16,'Recurring Financial Goals'!$L$4:$L$34,0),3))</f>
        <v/>
      </c>
      <c r="N16" s="30" t="str">
        <f ca="1">IF(ISERROR(INDEX('Recurring Financial Goals'!$K$4:$O$34,MATCH('Unified Cash Flow Chart'!D16,'Recurring Financial Goals'!$K$4:$K$34,0),5)),"",INDEX('Recurring Financial Goals'!$K$4:$O$34,MATCH('Unified Cash Flow Chart'!D16,'Recurring Financial Goals'!$K$4:$K$34,0),5))</f>
        <v/>
      </c>
      <c r="O16" s="25">
        <f t="shared" ca="1" si="3"/>
        <v>7204.8408136300022</v>
      </c>
      <c r="P16" s="26">
        <f t="shared" ca="1" si="1"/>
        <v>1</v>
      </c>
      <c r="Q16" s="21"/>
      <c r="R16" s="28">
        <f t="shared" ca="1" si="4"/>
        <v>19092.82761727909</v>
      </c>
    </row>
    <row r="17" spans="1:18">
      <c r="A17" s="31">
        <f t="shared" ca="1" si="5"/>
        <v>2026</v>
      </c>
      <c r="B17" s="31">
        <f t="shared" si="6"/>
        <v>14</v>
      </c>
      <c r="C17" s="21"/>
      <c r="D17" s="27">
        <f t="shared" ca="1" si="7"/>
        <v>2026</v>
      </c>
      <c r="E17" s="24">
        <f ca="1">IF(ISERROR(INDEX('Recurring Financial Goals'!$D$4:$H$34,MATCH('Unified Cash Flow Chart'!D17,'Recurring Financial Goals'!$D$4:$D$34,0),3)),"",INDEX('Recurring Financial Goals'!$D$4:$H$34,MATCH('Unified Cash Flow Chart'!D17,'Recurring Financial Goals'!$D$4:$D$34,0),3))</f>
        <v>5</v>
      </c>
      <c r="F17" s="25">
        <f ca="1">IF(ISERROR(INDEX('Recurring Financial Goals'!$E$4:$H$34,MATCH('Unified Cash Flow Chart'!D17,'Recurring Financial Goals'!$E$4:$E$34,0),3)),"",INDEX('Recurring Financial Goals'!$E$4:$H$34,MATCH('Unified Cash Flow Chart'!D17,'Recurring Financial Goals'!$E$4:$E$34,0),3))</f>
        <v>345227.12143931031</v>
      </c>
      <c r="G17" s="25">
        <f ca="1">IF(ISERROR(INDEX('Recurring Financial Goals'!$D$4:$H$34,MATCH('Unified Cash Flow Chart'!D17,'Recurring Financial Goals'!$D$4:$D$34,0),5)),"",INDEX('Recurring Financial Goals'!$D$4:$H$34,MATCH('Unified Cash Flow Chart'!D17,'Recurring Financial Goals'!$D$4:$D$34,0),5))</f>
        <v>14384.464032415399</v>
      </c>
      <c r="H17" s="28">
        <f t="shared" ca="1" si="2"/>
        <v>14384.464032415399</v>
      </c>
      <c r="I17" s="30">
        <f t="shared" ca="1" si="0"/>
        <v>1</v>
      </c>
      <c r="J17" s="21"/>
      <c r="K17" s="30">
        <f t="shared" ca="1" si="8"/>
        <v>2026</v>
      </c>
      <c r="L17" s="30">
        <f ca="1">IF(ISERROR(INDEX('Recurring Financial Goals'!$K$4:$O$34,MATCH('Unified Cash Flow Chart'!D17,'Recurring Financial Goals'!$K$4:$K$34,0),3)),"",INDEX('Recurring Financial Goals'!$K$4:$O$34,MATCH('Unified Cash Flow Chart'!D17,'Recurring Financial Goals'!$K$4:$K$34,0),3))</f>
        <v>4</v>
      </c>
      <c r="M17" s="30">
        <f ca="1">IF(ISERROR(INDEX('Recurring Financial Goals'!$L$4:$O$34,MATCH('Unified Cash Flow Chart'!D17,'Recurring Financial Goals'!$L$4:$L$34,0),3)),"",INDEX('Recurring Financial Goals'!$L$4:$O$34,MATCH('Unified Cash Flow Chart'!D17,'Recurring Financial Goals'!$L$4:$L$34,0),3))</f>
        <v>345227.12143931031</v>
      </c>
      <c r="N17" s="30">
        <f ca="1">IF(ISERROR(INDEX('Recurring Financial Goals'!$K$4:$O$34,MATCH('Unified Cash Flow Chart'!D17,'Recurring Financial Goals'!$K$4:$K$34,0),5)),"",INDEX('Recurring Financial Goals'!$K$4:$O$34,MATCH('Unified Cash Flow Chart'!D17,'Recurring Financial Goals'!$K$4:$K$34,0),5))</f>
        <v>9589.6431229415339</v>
      </c>
      <c r="O17" s="25">
        <f t="shared" ca="1" si="3"/>
        <v>9589.6431229415339</v>
      </c>
      <c r="P17" s="26">
        <f t="shared" ca="1" si="1"/>
        <v>1</v>
      </c>
      <c r="Q17" s="21"/>
      <c r="R17" s="28">
        <f t="shared" ca="1" si="4"/>
        <v>23974.107155356935</v>
      </c>
    </row>
    <row r="18" spans="1:18">
      <c r="A18" s="31">
        <f t="shared" ca="1" si="5"/>
        <v>2027</v>
      </c>
      <c r="B18" s="31">
        <f t="shared" si="6"/>
        <v>15</v>
      </c>
      <c r="C18" s="21"/>
      <c r="D18" s="27">
        <f t="shared" ca="1" si="7"/>
        <v>2027</v>
      </c>
      <c r="E18" s="24" t="str">
        <f ca="1">IF(ISERROR(INDEX('Recurring Financial Goals'!$D$4:$H$34,MATCH('Unified Cash Flow Chart'!D18,'Recurring Financial Goals'!$D$4:$D$34,0),3)),"",INDEX('Recurring Financial Goals'!$D$4:$H$34,MATCH('Unified Cash Flow Chart'!D18,'Recurring Financial Goals'!$D$4:$D$34,0),3))</f>
        <v/>
      </c>
      <c r="F18" s="25" t="str">
        <f ca="1">IF(ISERROR(INDEX('Recurring Financial Goals'!$E$4:$H$34,MATCH('Unified Cash Flow Chart'!D18,'Recurring Financial Goals'!$E$4:$E$34,0),3)),"",INDEX('Recurring Financial Goals'!$E$4:$H$34,MATCH('Unified Cash Flow Chart'!D18,'Recurring Financial Goals'!$E$4:$E$34,0),3))</f>
        <v/>
      </c>
      <c r="G18" s="25" t="str">
        <f ca="1">IF(ISERROR(INDEX('Recurring Financial Goals'!$D$4:$H$34,MATCH('Unified Cash Flow Chart'!D18,'Recurring Financial Goals'!$D$4:$D$34,0),5)),"",INDEX('Recurring Financial Goals'!$D$4:$H$34,MATCH('Unified Cash Flow Chart'!D18,'Recurring Financial Goals'!$D$4:$D$34,0),5))</f>
        <v/>
      </c>
      <c r="H18" s="28">
        <f t="shared" ca="1" si="2"/>
        <v>14384.464032415399</v>
      </c>
      <c r="I18" s="30">
        <f t="shared" ca="1" si="0"/>
        <v>1</v>
      </c>
      <c r="J18" s="21"/>
      <c r="K18" s="30">
        <f t="shared" ca="1" si="8"/>
        <v>2027</v>
      </c>
      <c r="L18" s="30" t="str">
        <f ca="1">IF(ISERROR(INDEX('Recurring Financial Goals'!$K$4:$O$34,MATCH('Unified Cash Flow Chart'!D18,'Recurring Financial Goals'!$K$4:$K$34,0),3)),"",INDEX('Recurring Financial Goals'!$K$4:$O$34,MATCH('Unified Cash Flow Chart'!D18,'Recurring Financial Goals'!$K$4:$K$34,0),3))</f>
        <v/>
      </c>
      <c r="M18" s="30" t="str">
        <f ca="1">IF(ISERROR(INDEX('Recurring Financial Goals'!$L$4:$O$34,MATCH('Unified Cash Flow Chart'!D18,'Recurring Financial Goals'!$L$4:$L$34,0),3)),"",INDEX('Recurring Financial Goals'!$L$4:$O$34,MATCH('Unified Cash Flow Chart'!D18,'Recurring Financial Goals'!$L$4:$L$34,0),3))</f>
        <v/>
      </c>
      <c r="N18" s="30" t="str">
        <f ca="1">IF(ISERROR(INDEX('Recurring Financial Goals'!$K$4:$O$34,MATCH('Unified Cash Flow Chart'!D18,'Recurring Financial Goals'!$K$4:$K$34,0),5)),"",INDEX('Recurring Financial Goals'!$K$4:$O$34,MATCH('Unified Cash Flow Chart'!D18,'Recurring Financial Goals'!$K$4:$K$34,0),5))</f>
        <v/>
      </c>
      <c r="O18" s="25">
        <f t="shared" ca="1" si="3"/>
        <v>9589.6431229415339</v>
      </c>
      <c r="P18" s="26">
        <f t="shared" ca="1" si="1"/>
        <v>1</v>
      </c>
      <c r="Q18" s="21"/>
      <c r="R18" s="28">
        <f t="shared" ca="1" si="4"/>
        <v>23974.107155356935</v>
      </c>
    </row>
    <row r="19" spans="1:18">
      <c r="A19" s="31">
        <f t="shared" ca="1" si="5"/>
        <v>2028</v>
      </c>
      <c r="B19" s="31">
        <f t="shared" si="6"/>
        <v>16</v>
      </c>
      <c r="C19" s="21"/>
      <c r="D19" s="27">
        <f t="shared" ca="1" si="7"/>
        <v>2028</v>
      </c>
      <c r="E19" s="24">
        <f ca="1">IF(ISERROR(INDEX('Recurring Financial Goals'!$D$4:$H$34,MATCH('Unified Cash Flow Chart'!D19,'Recurring Financial Goals'!$D$4:$D$34,0),3)),"",INDEX('Recurring Financial Goals'!$D$4:$H$34,MATCH('Unified Cash Flow Chart'!D19,'Recurring Financial Goals'!$D$4:$D$34,0),3))</f>
        <v>6</v>
      </c>
      <c r="F19" s="25">
        <f ca="1">IF(ISERROR(INDEX('Recurring Financial Goals'!$E$4:$H$34,MATCH('Unified Cash Flow Chart'!D19,'Recurring Financial Goals'!$E$4:$E$34,0),3)),"",INDEX('Recurring Financial Goals'!$E$4:$H$34,MATCH('Unified Cash Flow Chart'!D19,'Recurring Financial Goals'!$E$4:$E$34,0),3))</f>
        <v>417724.81694156554</v>
      </c>
      <c r="G19" s="25">
        <f ca="1">IF(ISERROR(INDEX('Recurring Financial Goals'!$D$4:$H$34,MATCH('Unified Cash Flow Chart'!D19,'Recurring Financial Goals'!$D$4:$D$34,0),5)),"",INDEX('Recurring Financial Goals'!$D$4:$H$34,MATCH('Unified Cash Flow Chart'!D19,'Recurring Financial Goals'!$D$4:$D$34,0),5))</f>
        <v>17405.201479222633</v>
      </c>
      <c r="H19" s="28">
        <f t="shared" ca="1" si="2"/>
        <v>17405.201479222633</v>
      </c>
      <c r="I19" s="30">
        <f t="shared" ca="1" si="0"/>
        <v>1</v>
      </c>
      <c r="J19" s="21"/>
      <c r="K19" s="30">
        <f t="shared" ca="1" si="8"/>
        <v>2028</v>
      </c>
      <c r="L19" s="30" t="str">
        <f ca="1">IF(ISERROR(INDEX('Recurring Financial Goals'!$K$4:$O$34,MATCH('Unified Cash Flow Chart'!D19,'Recurring Financial Goals'!$K$4:$K$34,0),3)),"",INDEX('Recurring Financial Goals'!$K$4:$O$34,MATCH('Unified Cash Flow Chart'!D19,'Recurring Financial Goals'!$K$4:$K$34,0),3))</f>
        <v/>
      </c>
      <c r="M19" s="30" t="str">
        <f ca="1">IF(ISERROR(INDEX('Recurring Financial Goals'!$L$4:$O$34,MATCH('Unified Cash Flow Chart'!D19,'Recurring Financial Goals'!$L$4:$L$34,0),3)),"",INDEX('Recurring Financial Goals'!$L$4:$O$34,MATCH('Unified Cash Flow Chart'!D19,'Recurring Financial Goals'!$L$4:$L$34,0),3))</f>
        <v/>
      </c>
      <c r="N19" s="30" t="str">
        <f ca="1">IF(ISERROR(INDEX('Recurring Financial Goals'!$K$4:$O$34,MATCH('Unified Cash Flow Chart'!D19,'Recurring Financial Goals'!$K$4:$K$34,0),5)),"",INDEX('Recurring Financial Goals'!$K$4:$O$34,MATCH('Unified Cash Flow Chart'!D19,'Recurring Financial Goals'!$K$4:$K$34,0),5))</f>
        <v/>
      </c>
      <c r="O19" s="25">
        <f t="shared" ca="1" si="3"/>
        <v>9589.6431229415339</v>
      </c>
      <c r="P19" s="26">
        <f t="shared" ca="1" si="1"/>
        <v>1</v>
      </c>
      <c r="Q19" s="21"/>
      <c r="R19" s="28">
        <f t="shared" ca="1" si="4"/>
        <v>26994.844602164165</v>
      </c>
    </row>
    <row r="20" spans="1:18">
      <c r="A20" s="31">
        <f t="shared" ca="1" si="5"/>
        <v>2029</v>
      </c>
      <c r="B20" s="31">
        <f t="shared" si="6"/>
        <v>17</v>
      </c>
      <c r="C20" s="21"/>
      <c r="D20" s="27">
        <f t="shared" ca="1" si="7"/>
        <v>2029</v>
      </c>
      <c r="E20" s="24" t="str">
        <f ca="1">IF(ISERROR(INDEX('Recurring Financial Goals'!$D$4:$H$34,MATCH('Unified Cash Flow Chart'!D20,'Recurring Financial Goals'!$D$4:$D$34,0),3)),"",INDEX('Recurring Financial Goals'!$D$4:$H$34,MATCH('Unified Cash Flow Chart'!D20,'Recurring Financial Goals'!$D$4:$D$34,0),3))</f>
        <v/>
      </c>
      <c r="F20" s="25" t="str">
        <f ca="1">IF(ISERROR(INDEX('Recurring Financial Goals'!$E$4:$H$34,MATCH('Unified Cash Flow Chart'!D20,'Recurring Financial Goals'!$E$4:$E$34,0),3)),"",INDEX('Recurring Financial Goals'!$E$4:$H$34,MATCH('Unified Cash Flow Chart'!D20,'Recurring Financial Goals'!$E$4:$E$34,0),3))</f>
        <v/>
      </c>
      <c r="G20" s="25" t="str">
        <f ca="1">IF(ISERROR(INDEX('Recurring Financial Goals'!$D$4:$H$34,MATCH('Unified Cash Flow Chart'!D20,'Recurring Financial Goals'!$D$4:$D$34,0),5)),"",INDEX('Recurring Financial Goals'!$D$4:$H$34,MATCH('Unified Cash Flow Chart'!D20,'Recurring Financial Goals'!$D$4:$D$34,0),5))</f>
        <v/>
      </c>
      <c r="H20" s="28">
        <f t="shared" ca="1" si="2"/>
        <v>17405.201479222633</v>
      </c>
      <c r="I20" s="30">
        <f t="shared" ca="1" si="0"/>
        <v>1</v>
      </c>
      <c r="J20" s="21"/>
      <c r="K20" s="30">
        <f t="shared" ca="1" si="8"/>
        <v>2029</v>
      </c>
      <c r="L20" s="30">
        <f ca="1">IF(ISERROR(INDEX('Recurring Financial Goals'!$K$4:$O$34,MATCH('Unified Cash Flow Chart'!D20,'Recurring Financial Goals'!$K$4:$K$34,0),3)),"",INDEX('Recurring Financial Goals'!$K$4:$O$34,MATCH('Unified Cash Flow Chart'!D20,'Recurring Financial Goals'!$K$4:$K$34,0),3))</f>
        <v>5</v>
      </c>
      <c r="M20" s="30">
        <f ca="1">IF(ISERROR(INDEX('Recurring Financial Goals'!$L$4:$O$34,MATCH('Unified Cash Flow Chart'!D20,'Recurring Financial Goals'!$L$4:$L$34,0),3)),"",INDEX('Recurring Financial Goals'!$L$4:$O$34,MATCH('Unified Cash Flow Chart'!D20,'Recurring Financial Goals'!$L$4:$L$34,0),3))</f>
        <v>459497.29863572208</v>
      </c>
      <c r="N20" s="30">
        <f ca="1">IF(ISERROR(INDEX('Recurring Financial Goals'!$K$4:$O$34,MATCH('Unified Cash Flow Chart'!D20,'Recurring Financial Goals'!$K$4:$K$34,0),5)),"",INDEX('Recurring Financial Goals'!$K$4:$O$34,MATCH('Unified Cash Flow Chart'!D20,'Recurring Financial Goals'!$K$4:$K$34,0),5))</f>
        <v>12763.814996635183</v>
      </c>
      <c r="O20" s="25">
        <f t="shared" ca="1" si="3"/>
        <v>12763.814996635183</v>
      </c>
      <c r="P20" s="26">
        <f t="shared" ca="1" si="1"/>
        <v>1</v>
      </c>
      <c r="Q20" s="21"/>
      <c r="R20" s="28">
        <f t="shared" ca="1" si="4"/>
        <v>30169.016475857818</v>
      </c>
    </row>
    <row r="21" spans="1:18">
      <c r="A21" s="31">
        <f t="shared" ca="1" si="5"/>
        <v>2030</v>
      </c>
      <c r="B21" s="31">
        <f t="shared" si="6"/>
        <v>18</v>
      </c>
      <c r="C21" s="21"/>
      <c r="D21" s="27">
        <f t="shared" ca="1" si="7"/>
        <v>2030</v>
      </c>
      <c r="E21" s="24">
        <f ca="1">IF(ISERROR(INDEX('Recurring Financial Goals'!$D$4:$H$34,MATCH('Unified Cash Flow Chart'!D21,'Recurring Financial Goals'!$D$4:$D$34,0),3)),"",INDEX('Recurring Financial Goals'!$D$4:$H$34,MATCH('Unified Cash Flow Chart'!D21,'Recurring Financial Goals'!$D$4:$D$34,0),3))</f>
        <v>7</v>
      </c>
      <c r="F21" s="25">
        <f ca="1">IF(ISERROR(INDEX('Recurring Financial Goals'!$E$4:$H$34,MATCH('Unified Cash Flow Chart'!D21,'Recurring Financial Goals'!$E$4:$E$34,0),3)),"",INDEX('Recurring Financial Goals'!$E$4:$H$34,MATCH('Unified Cash Flow Chart'!D21,'Recurring Financial Goals'!$E$4:$E$34,0),3))</f>
        <v>505447.02849929431</v>
      </c>
      <c r="G21" s="25">
        <f ca="1">IF(ISERROR(INDEX('Recurring Financial Goals'!$D$4:$H$34,MATCH('Unified Cash Flow Chart'!D21,'Recurring Financial Goals'!$D$4:$D$34,0),5)),"",INDEX('Recurring Financial Goals'!$D$4:$H$34,MATCH('Unified Cash Flow Chart'!D21,'Recurring Financial Goals'!$D$4:$D$34,0),5))</f>
        <v>21060.293789859388</v>
      </c>
      <c r="H21" s="28">
        <f t="shared" ca="1" si="2"/>
        <v>21060.293789859388</v>
      </c>
      <c r="I21" s="30">
        <f t="shared" ca="1" si="0"/>
        <v>1</v>
      </c>
      <c r="J21" s="21"/>
      <c r="K21" s="30">
        <f t="shared" ca="1" si="8"/>
        <v>2030</v>
      </c>
      <c r="L21" s="30" t="str">
        <f ca="1">IF(ISERROR(INDEX('Recurring Financial Goals'!$K$4:$O$34,MATCH('Unified Cash Flow Chart'!D21,'Recurring Financial Goals'!$K$4:$K$34,0),3)),"",INDEX('Recurring Financial Goals'!$K$4:$O$34,MATCH('Unified Cash Flow Chart'!D21,'Recurring Financial Goals'!$K$4:$K$34,0),3))</f>
        <v/>
      </c>
      <c r="M21" s="30" t="str">
        <f ca="1">IF(ISERROR(INDEX('Recurring Financial Goals'!$L$4:$O$34,MATCH('Unified Cash Flow Chart'!D21,'Recurring Financial Goals'!$L$4:$L$34,0),3)),"",INDEX('Recurring Financial Goals'!$L$4:$O$34,MATCH('Unified Cash Flow Chart'!D21,'Recurring Financial Goals'!$L$4:$L$34,0),3))</f>
        <v/>
      </c>
      <c r="N21" s="30" t="str">
        <f ca="1">IF(ISERROR(INDEX('Recurring Financial Goals'!$K$4:$O$34,MATCH('Unified Cash Flow Chart'!D21,'Recurring Financial Goals'!$K$4:$K$34,0),5)),"",INDEX('Recurring Financial Goals'!$K$4:$O$34,MATCH('Unified Cash Flow Chart'!D21,'Recurring Financial Goals'!$K$4:$K$34,0),5))</f>
        <v/>
      </c>
      <c r="O21" s="25">
        <f t="shared" ca="1" si="3"/>
        <v>12763.814996635183</v>
      </c>
      <c r="P21" s="26">
        <f t="shared" ca="1" si="1"/>
        <v>1</v>
      </c>
      <c r="Q21" s="21"/>
      <c r="R21" s="28">
        <f t="shared" ca="1" si="4"/>
        <v>33824.108786494573</v>
      </c>
    </row>
    <row r="22" spans="1:18">
      <c r="A22" s="31">
        <f t="shared" ca="1" si="5"/>
        <v>2031</v>
      </c>
      <c r="B22" s="31">
        <f t="shared" si="6"/>
        <v>19</v>
      </c>
      <c r="C22" s="21"/>
      <c r="D22" s="27">
        <f t="shared" ca="1" si="7"/>
        <v>2031</v>
      </c>
      <c r="E22" s="24" t="str">
        <f ca="1">IF(ISERROR(INDEX('Recurring Financial Goals'!$D$4:$H$34,MATCH('Unified Cash Flow Chart'!D22,'Recurring Financial Goals'!$D$4:$D$34,0),3)),"",INDEX('Recurring Financial Goals'!$D$4:$H$34,MATCH('Unified Cash Flow Chart'!D22,'Recurring Financial Goals'!$D$4:$D$34,0),3))</f>
        <v/>
      </c>
      <c r="F22" s="25" t="str">
        <f ca="1">IF(ISERROR(INDEX('Recurring Financial Goals'!$E$4:$H$34,MATCH('Unified Cash Flow Chart'!D22,'Recurring Financial Goals'!$E$4:$E$34,0),3)),"",INDEX('Recurring Financial Goals'!$E$4:$H$34,MATCH('Unified Cash Flow Chart'!D22,'Recurring Financial Goals'!$E$4:$E$34,0),3))</f>
        <v/>
      </c>
      <c r="G22" s="25" t="str">
        <f ca="1">IF(ISERROR(INDEX('Recurring Financial Goals'!$D$4:$H$34,MATCH('Unified Cash Flow Chart'!D22,'Recurring Financial Goals'!$D$4:$D$34,0),5)),"",INDEX('Recurring Financial Goals'!$D$4:$H$34,MATCH('Unified Cash Flow Chart'!D22,'Recurring Financial Goals'!$D$4:$D$34,0),5))</f>
        <v/>
      </c>
      <c r="H22" s="28">
        <f t="shared" ca="1" si="2"/>
        <v>21060.293789859388</v>
      </c>
      <c r="I22" s="30">
        <f t="shared" ca="1" si="0"/>
        <v>1</v>
      </c>
      <c r="J22" s="21"/>
      <c r="K22" s="30">
        <f t="shared" ca="1" si="8"/>
        <v>2031</v>
      </c>
      <c r="L22" s="30" t="str">
        <f ca="1">IF(ISERROR(INDEX('Recurring Financial Goals'!$K$4:$O$34,MATCH('Unified Cash Flow Chart'!D22,'Recurring Financial Goals'!$K$4:$K$34,0),3)),"",INDEX('Recurring Financial Goals'!$K$4:$O$34,MATCH('Unified Cash Flow Chart'!D22,'Recurring Financial Goals'!$K$4:$K$34,0),3))</f>
        <v/>
      </c>
      <c r="M22" s="30" t="str">
        <f ca="1">IF(ISERROR(INDEX('Recurring Financial Goals'!$L$4:$O$34,MATCH('Unified Cash Flow Chart'!D22,'Recurring Financial Goals'!$L$4:$L$34,0),3)),"",INDEX('Recurring Financial Goals'!$L$4:$O$34,MATCH('Unified Cash Flow Chart'!D22,'Recurring Financial Goals'!$L$4:$L$34,0),3))</f>
        <v/>
      </c>
      <c r="N22" s="30" t="str">
        <f ca="1">IF(ISERROR(INDEX('Recurring Financial Goals'!$K$4:$O$34,MATCH('Unified Cash Flow Chart'!D22,'Recurring Financial Goals'!$K$4:$K$34,0),5)),"",INDEX('Recurring Financial Goals'!$K$4:$O$34,MATCH('Unified Cash Flow Chart'!D22,'Recurring Financial Goals'!$K$4:$K$34,0),5))</f>
        <v/>
      </c>
      <c r="O22" s="25">
        <f t="shared" ca="1" si="3"/>
        <v>12763.814996635183</v>
      </c>
      <c r="P22" s="26">
        <f t="shared" ca="1" si="1"/>
        <v>1</v>
      </c>
      <c r="Q22" s="21"/>
      <c r="R22" s="28">
        <f t="shared" ca="1" si="4"/>
        <v>33824.108786494573</v>
      </c>
    </row>
    <row r="23" spans="1:18">
      <c r="A23" s="31">
        <f t="shared" ca="1" si="5"/>
        <v>2032</v>
      </c>
      <c r="B23" s="31">
        <f t="shared" si="6"/>
        <v>20</v>
      </c>
      <c r="C23" s="21"/>
      <c r="D23" s="27">
        <f t="shared" ca="1" si="7"/>
        <v>2032</v>
      </c>
      <c r="E23" s="24">
        <f ca="1">IF(ISERROR(INDEX('Recurring Financial Goals'!$D$4:$H$34,MATCH('Unified Cash Flow Chart'!D23,'Recurring Financial Goals'!$D$4:$D$34,0),3)),"",INDEX('Recurring Financial Goals'!$D$4:$H$34,MATCH('Unified Cash Flow Chart'!D23,'Recurring Financial Goals'!$D$4:$D$34,0),3))</f>
        <v>8</v>
      </c>
      <c r="F23" s="25">
        <f ca="1">IF(ISERROR(INDEX('Recurring Financial Goals'!$E$4:$H$34,MATCH('Unified Cash Flow Chart'!D23,'Recurring Financial Goals'!$E$4:$E$34,0),3)),"",INDEX('Recurring Financial Goals'!$E$4:$H$34,MATCH('Unified Cash Flow Chart'!D23,'Recurring Financial Goals'!$E$4:$E$34,0),3))</f>
        <v>611590.90448414627</v>
      </c>
      <c r="G23" s="25">
        <f ca="1">IF(ISERROR(INDEX('Recurring Financial Goals'!$D$4:$H$34,MATCH('Unified Cash Flow Chart'!D23,'Recurring Financial Goals'!$D$4:$D$34,0),5)),"",INDEX('Recurring Financial Goals'!$D$4:$H$34,MATCH('Unified Cash Flow Chart'!D23,'Recurring Financial Goals'!$D$4:$D$34,0),5))</f>
        <v>25482.955485729861</v>
      </c>
      <c r="H23" s="28">
        <f t="shared" ca="1" si="2"/>
        <v>25482.955485729861</v>
      </c>
      <c r="I23" s="30">
        <f t="shared" ca="1" si="0"/>
        <v>1</v>
      </c>
      <c r="J23" s="21"/>
      <c r="K23" s="30">
        <f t="shared" ca="1" si="8"/>
        <v>2032</v>
      </c>
      <c r="L23" s="30">
        <f ca="1">IF(ISERROR(INDEX('Recurring Financial Goals'!$K$4:$O$34,MATCH('Unified Cash Flow Chart'!D23,'Recurring Financial Goals'!$K$4:$K$34,0),3)),"",INDEX('Recurring Financial Goals'!$K$4:$O$34,MATCH('Unified Cash Flow Chart'!D23,'Recurring Financial Goals'!$K$4:$K$34,0),3))</f>
        <v>6</v>
      </c>
      <c r="M23" s="30">
        <f ca="1">IF(ISERROR(INDEX('Recurring Financial Goals'!$L$4:$O$34,MATCH('Unified Cash Flow Chart'!D23,'Recurring Financial Goals'!$L$4:$L$34,0),3)),"",INDEX('Recurring Financial Goals'!$L$4:$O$34,MATCH('Unified Cash Flow Chart'!D23,'Recurring Financial Goals'!$L$4:$L$34,0),3))</f>
        <v>611590.90448414627</v>
      </c>
      <c r="N23" s="30">
        <f ca="1">IF(ISERROR(INDEX('Recurring Financial Goals'!$K$4:$O$34,MATCH('Unified Cash Flow Chart'!D23,'Recurring Financial Goals'!$K$4:$K$34,0),5)),"",INDEX('Recurring Financial Goals'!$K$4:$O$34,MATCH('Unified Cash Flow Chart'!D23,'Recurring Financial Goals'!$K$4:$K$34,0),5))</f>
        <v>16988.637760521437</v>
      </c>
      <c r="O23" s="25">
        <f t="shared" ca="1" si="3"/>
        <v>16988.637760521437</v>
      </c>
      <c r="P23" s="26">
        <f t="shared" ca="1" si="1"/>
        <v>1</v>
      </c>
      <c r="Q23" s="21"/>
      <c r="R23" s="28">
        <f t="shared" ca="1" si="4"/>
        <v>42471.593246251301</v>
      </c>
    </row>
    <row r="24" spans="1:18">
      <c r="A24" s="31">
        <f t="shared" ca="1" si="5"/>
        <v>2033</v>
      </c>
      <c r="B24" s="31">
        <f t="shared" si="6"/>
        <v>21</v>
      </c>
      <c r="C24" s="21"/>
      <c r="D24" s="27">
        <f t="shared" ca="1" si="7"/>
        <v>2033</v>
      </c>
      <c r="E24" s="24" t="str">
        <f ca="1">IF(ISERROR(INDEX('Recurring Financial Goals'!$D$4:$H$34,MATCH('Unified Cash Flow Chart'!D24,'Recurring Financial Goals'!$D$4:$D$34,0),3)),"",INDEX('Recurring Financial Goals'!$D$4:$H$34,MATCH('Unified Cash Flow Chart'!D24,'Recurring Financial Goals'!$D$4:$D$34,0),3))</f>
        <v/>
      </c>
      <c r="F24" s="25" t="str">
        <f ca="1">IF(ISERROR(INDEX('Recurring Financial Goals'!$E$4:$H$34,MATCH('Unified Cash Flow Chart'!D24,'Recurring Financial Goals'!$E$4:$E$34,0),3)),"",INDEX('Recurring Financial Goals'!$E$4:$H$34,MATCH('Unified Cash Flow Chart'!D24,'Recurring Financial Goals'!$E$4:$E$34,0),3))</f>
        <v/>
      </c>
      <c r="G24" s="25" t="str">
        <f ca="1">IF(ISERROR(INDEX('Recurring Financial Goals'!$D$4:$H$34,MATCH('Unified Cash Flow Chart'!D24,'Recurring Financial Goals'!$D$4:$D$34,0),5)),"",INDEX('Recurring Financial Goals'!$D$4:$H$34,MATCH('Unified Cash Flow Chart'!D24,'Recurring Financial Goals'!$D$4:$D$34,0),5))</f>
        <v/>
      </c>
      <c r="H24" s="28">
        <f t="shared" ca="1" si="2"/>
        <v>25482.955485729861</v>
      </c>
      <c r="I24" s="30">
        <f t="shared" ca="1" si="0"/>
        <v>1</v>
      </c>
      <c r="J24" s="21"/>
      <c r="K24" s="30">
        <f t="shared" ca="1" si="8"/>
        <v>2033</v>
      </c>
      <c r="L24" s="30" t="str">
        <f ca="1">IF(ISERROR(INDEX('Recurring Financial Goals'!$K$4:$O$34,MATCH('Unified Cash Flow Chart'!D24,'Recurring Financial Goals'!$K$4:$K$34,0),3)),"",INDEX('Recurring Financial Goals'!$K$4:$O$34,MATCH('Unified Cash Flow Chart'!D24,'Recurring Financial Goals'!$K$4:$K$34,0),3))</f>
        <v/>
      </c>
      <c r="M24" s="30" t="str">
        <f ca="1">IF(ISERROR(INDEX('Recurring Financial Goals'!$L$4:$O$34,MATCH('Unified Cash Flow Chart'!D24,'Recurring Financial Goals'!$L$4:$L$34,0),3)),"",INDEX('Recurring Financial Goals'!$L$4:$O$34,MATCH('Unified Cash Flow Chart'!D24,'Recurring Financial Goals'!$L$4:$L$34,0),3))</f>
        <v/>
      </c>
      <c r="N24" s="30" t="str">
        <f ca="1">IF(ISERROR(INDEX('Recurring Financial Goals'!$K$4:$O$34,MATCH('Unified Cash Flow Chart'!D24,'Recurring Financial Goals'!$K$4:$K$34,0),5)),"",INDEX('Recurring Financial Goals'!$K$4:$O$34,MATCH('Unified Cash Flow Chart'!D24,'Recurring Financial Goals'!$K$4:$K$34,0),5))</f>
        <v/>
      </c>
      <c r="O24" s="25">
        <f t="shared" ca="1" si="3"/>
        <v>16988.637760521437</v>
      </c>
      <c r="P24" s="26">
        <f t="shared" ca="1" si="1"/>
        <v>1</v>
      </c>
      <c r="Q24" s="21"/>
      <c r="R24" s="28">
        <f t="shared" ca="1" si="4"/>
        <v>42471.593246251301</v>
      </c>
    </row>
    <row r="25" spans="1:18">
      <c r="A25" s="31">
        <f t="shared" ca="1" si="5"/>
        <v>2034</v>
      </c>
      <c r="B25" s="31">
        <f t="shared" si="6"/>
        <v>22</v>
      </c>
      <c r="C25" s="21"/>
      <c r="D25" s="27">
        <f t="shared" ca="1" si="7"/>
        <v>2034</v>
      </c>
      <c r="E25" s="24">
        <f ca="1">IF(ISERROR(INDEX('Recurring Financial Goals'!$D$4:$H$34,MATCH('Unified Cash Flow Chart'!D25,'Recurring Financial Goals'!$D$4:$D$34,0),3)),"",INDEX('Recurring Financial Goals'!$D$4:$H$34,MATCH('Unified Cash Flow Chart'!D25,'Recurring Financial Goals'!$D$4:$D$34,0),3))</f>
        <v>9</v>
      </c>
      <c r="F25" s="25">
        <f ca="1">IF(ISERROR(INDEX('Recurring Financial Goals'!$E$4:$H$34,MATCH('Unified Cash Flow Chart'!D25,'Recurring Financial Goals'!$E$4:$E$34,0),3)),"",INDEX('Recurring Financial Goals'!$E$4:$H$34,MATCH('Unified Cash Flow Chart'!D25,'Recurring Financial Goals'!$E$4:$E$34,0),3))</f>
        <v>740024.99442581704</v>
      </c>
      <c r="G25" s="25">
        <f ca="1">IF(ISERROR(INDEX('Recurring Financial Goals'!$D$4:$H$34,MATCH('Unified Cash Flow Chart'!D25,'Recurring Financial Goals'!$D$4:$D$34,0),5)),"",INDEX('Recurring Financial Goals'!$D$4:$H$34,MATCH('Unified Cash Flow Chart'!D25,'Recurring Financial Goals'!$D$4:$D$34,0),5))</f>
        <v>30834.376137733143</v>
      </c>
      <c r="H25" s="28">
        <f t="shared" ca="1" si="2"/>
        <v>30834.376137733143</v>
      </c>
      <c r="I25" s="30">
        <f t="shared" ca="1" si="0"/>
        <v>1</v>
      </c>
      <c r="J25" s="21"/>
      <c r="K25" s="30">
        <f t="shared" ca="1" si="8"/>
        <v>2034</v>
      </c>
      <c r="L25" s="30" t="str">
        <f ca="1">IF(ISERROR(INDEX('Recurring Financial Goals'!$K$4:$O$34,MATCH('Unified Cash Flow Chart'!D25,'Recurring Financial Goals'!$K$4:$K$34,0),3)),"",INDEX('Recurring Financial Goals'!$K$4:$O$34,MATCH('Unified Cash Flow Chart'!D25,'Recurring Financial Goals'!$K$4:$K$34,0),3))</f>
        <v/>
      </c>
      <c r="M25" s="30" t="str">
        <f ca="1">IF(ISERROR(INDEX('Recurring Financial Goals'!$L$4:$O$34,MATCH('Unified Cash Flow Chart'!D25,'Recurring Financial Goals'!$L$4:$L$34,0),3)),"",INDEX('Recurring Financial Goals'!$L$4:$O$34,MATCH('Unified Cash Flow Chart'!D25,'Recurring Financial Goals'!$L$4:$L$34,0),3))</f>
        <v/>
      </c>
      <c r="N25" s="30" t="str">
        <f ca="1">IF(ISERROR(INDEX('Recurring Financial Goals'!$K$4:$O$34,MATCH('Unified Cash Flow Chart'!D25,'Recurring Financial Goals'!$K$4:$K$34,0),5)),"",INDEX('Recurring Financial Goals'!$K$4:$O$34,MATCH('Unified Cash Flow Chart'!D25,'Recurring Financial Goals'!$K$4:$K$34,0),5))</f>
        <v/>
      </c>
      <c r="O25" s="25">
        <f t="shared" ca="1" si="3"/>
        <v>16988.637760521437</v>
      </c>
      <c r="P25" s="26">
        <f t="shared" ca="1" si="1"/>
        <v>1</v>
      </c>
      <c r="Q25" s="21"/>
      <c r="R25" s="28">
        <f t="shared" ca="1" si="4"/>
        <v>47823.013898254576</v>
      </c>
    </row>
    <row r="26" spans="1:18">
      <c r="A26" s="31">
        <f t="shared" ca="1" si="5"/>
        <v>2035</v>
      </c>
      <c r="B26" s="31">
        <f t="shared" si="6"/>
        <v>23</v>
      </c>
      <c r="C26" s="21"/>
      <c r="D26" s="27">
        <f t="shared" ca="1" si="7"/>
        <v>2035</v>
      </c>
      <c r="E26" s="24" t="str">
        <f ca="1">IF(ISERROR(INDEX('Recurring Financial Goals'!$D$4:$H$34,MATCH('Unified Cash Flow Chart'!D26,'Recurring Financial Goals'!$D$4:$D$34,0),3)),"",INDEX('Recurring Financial Goals'!$D$4:$H$34,MATCH('Unified Cash Flow Chart'!D26,'Recurring Financial Goals'!$D$4:$D$34,0),3))</f>
        <v/>
      </c>
      <c r="F26" s="25" t="str">
        <f ca="1">IF(ISERROR(INDEX('Recurring Financial Goals'!$E$4:$H$34,MATCH('Unified Cash Flow Chart'!D26,'Recurring Financial Goals'!$E$4:$E$34,0),3)),"",INDEX('Recurring Financial Goals'!$E$4:$H$34,MATCH('Unified Cash Flow Chart'!D26,'Recurring Financial Goals'!$E$4:$E$34,0),3))</f>
        <v/>
      </c>
      <c r="G26" s="25" t="str">
        <f ca="1">IF(ISERROR(INDEX('Recurring Financial Goals'!$D$4:$H$34,MATCH('Unified Cash Flow Chart'!D26,'Recurring Financial Goals'!$D$4:$D$34,0),5)),"",INDEX('Recurring Financial Goals'!$D$4:$H$34,MATCH('Unified Cash Flow Chart'!D26,'Recurring Financial Goals'!$D$4:$D$34,0),5))</f>
        <v/>
      </c>
      <c r="H26" s="28">
        <f t="shared" ca="1" si="2"/>
        <v>30834.376137733143</v>
      </c>
      <c r="I26" s="30">
        <f t="shared" ca="1" si="0"/>
        <v>1</v>
      </c>
      <c r="J26" s="21"/>
      <c r="K26" s="30">
        <f t="shared" ca="1" si="8"/>
        <v>2035</v>
      </c>
      <c r="L26" s="30">
        <f ca="1">IF(ISERROR(INDEX('Recurring Financial Goals'!$K$4:$O$34,MATCH('Unified Cash Flow Chart'!D26,'Recurring Financial Goals'!$K$4:$K$34,0),3)),"",INDEX('Recurring Financial Goals'!$K$4:$O$34,MATCH('Unified Cash Flow Chart'!D26,'Recurring Financial Goals'!$K$4:$K$34,0),3))</f>
        <v>7</v>
      </c>
      <c r="M26" s="30">
        <f ca="1">IF(ISERROR(INDEX('Recurring Financial Goals'!$L$4:$O$34,MATCH('Unified Cash Flow Chart'!D26,'Recurring Financial Goals'!$L$4:$L$34,0),3)),"",INDEX('Recurring Financial Goals'!$L$4:$O$34,MATCH('Unified Cash Flow Chart'!D26,'Recurring Financial Goals'!$L$4:$L$34,0),3))</f>
        <v>814027.49386839895</v>
      </c>
      <c r="N26" s="30">
        <f ca="1">IF(ISERROR(INDEX('Recurring Financial Goals'!$K$4:$O$34,MATCH('Unified Cash Flow Chart'!D26,'Recurring Financial Goals'!$K$4:$K$34,0),5)),"",INDEX('Recurring Financial Goals'!$K$4:$O$34,MATCH('Unified Cash Flow Chart'!D26,'Recurring Financial Goals'!$K$4:$K$34,0),5))</f>
        <v>22611.876859254033</v>
      </c>
      <c r="O26" s="25">
        <f t="shared" ca="1" si="3"/>
        <v>22611.876859254033</v>
      </c>
      <c r="P26" s="26">
        <f t="shared" ca="1" si="1"/>
        <v>1</v>
      </c>
      <c r="Q26" s="21"/>
      <c r="R26" s="28">
        <f t="shared" ca="1" si="4"/>
        <v>53446.252996987176</v>
      </c>
    </row>
    <row r="27" spans="1:18">
      <c r="A27" s="31">
        <f t="shared" ca="1" si="5"/>
        <v>2036</v>
      </c>
      <c r="B27" s="31">
        <f t="shared" si="6"/>
        <v>24</v>
      </c>
      <c r="C27" s="21"/>
      <c r="D27" s="27">
        <f t="shared" ca="1" si="7"/>
        <v>2036</v>
      </c>
      <c r="E27" s="24">
        <f ca="1">IF(ISERROR(INDEX('Recurring Financial Goals'!$D$4:$H$34,MATCH('Unified Cash Flow Chart'!D27,'Recurring Financial Goals'!$D$4:$D$34,0),3)),"",INDEX('Recurring Financial Goals'!$D$4:$H$34,MATCH('Unified Cash Flow Chart'!D27,'Recurring Financial Goals'!$D$4:$D$34,0),3))</f>
        <v>10</v>
      </c>
      <c r="F27" s="25">
        <f ca="1">IF(ISERROR(INDEX('Recurring Financial Goals'!$E$4:$H$34,MATCH('Unified Cash Flow Chart'!D27,'Recurring Financial Goals'!$E$4:$E$34,0),3)),"",INDEX('Recurring Financial Goals'!$E$4:$H$34,MATCH('Unified Cash Flow Chart'!D27,'Recurring Financial Goals'!$E$4:$E$34,0),3))</f>
        <v>895430.24325523886</v>
      </c>
      <c r="G27" s="25">
        <f ca="1">IF(ISERROR(INDEX('Recurring Financial Goals'!$D$4:$H$34,MATCH('Unified Cash Flow Chart'!D27,'Recurring Financial Goals'!$D$4:$D$34,0),5)),"",INDEX('Recurring Financial Goals'!$D$4:$H$34,MATCH('Unified Cash Flow Chart'!D27,'Recurring Financial Goals'!$D$4:$D$34,0),5))</f>
        <v>37309.595126657106</v>
      </c>
      <c r="H27" s="28">
        <f t="shared" ca="1" si="2"/>
        <v>37309.595126657106</v>
      </c>
      <c r="I27" s="30">
        <f t="shared" ca="1" si="0"/>
        <v>1</v>
      </c>
      <c r="J27" s="21"/>
      <c r="K27" s="30">
        <f t="shared" ca="1" si="8"/>
        <v>2036</v>
      </c>
      <c r="L27" s="30" t="str">
        <f ca="1">IF(ISERROR(INDEX('Recurring Financial Goals'!$K$4:$O$34,MATCH('Unified Cash Flow Chart'!D27,'Recurring Financial Goals'!$K$4:$K$34,0),3)),"",INDEX('Recurring Financial Goals'!$K$4:$O$34,MATCH('Unified Cash Flow Chart'!D27,'Recurring Financial Goals'!$K$4:$K$34,0),3))</f>
        <v/>
      </c>
      <c r="M27" s="30" t="str">
        <f ca="1">IF(ISERROR(INDEX('Recurring Financial Goals'!$L$4:$O$34,MATCH('Unified Cash Flow Chart'!D27,'Recurring Financial Goals'!$L$4:$L$34,0),3)),"",INDEX('Recurring Financial Goals'!$L$4:$O$34,MATCH('Unified Cash Flow Chart'!D27,'Recurring Financial Goals'!$L$4:$L$34,0),3))</f>
        <v/>
      </c>
      <c r="N27" s="30" t="str">
        <f ca="1">IF(ISERROR(INDEX('Recurring Financial Goals'!$K$4:$O$34,MATCH('Unified Cash Flow Chart'!D27,'Recurring Financial Goals'!$K$4:$K$34,0),5)),"",INDEX('Recurring Financial Goals'!$K$4:$O$34,MATCH('Unified Cash Flow Chart'!D27,'Recurring Financial Goals'!$K$4:$K$34,0),5))</f>
        <v/>
      </c>
      <c r="O27" s="25">
        <f t="shared" ca="1" si="3"/>
        <v>22611.876859254033</v>
      </c>
      <c r="P27" s="26">
        <f t="shared" ca="1" si="1"/>
        <v>1</v>
      </c>
      <c r="Q27" s="21"/>
      <c r="R27" s="28">
        <f t="shared" ca="1" si="4"/>
        <v>59921.471985911136</v>
      </c>
    </row>
    <row r="28" spans="1:18">
      <c r="A28" s="31">
        <f t="shared" ca="1" si="5"/>
        <v>2037</v>
      </c>
      <c r="B28" s="31">
        <f t="shared" si="6"/>
        <v>25</v>
      </c>
      <c r="C28" s="21"/>
      <c r="D28" s="27">
        <f t="shared" ca="1" si="7"/>
        <v>2037</v>
      </c>
      <c r="E28" s="24" t="str">
        <f ca="1">IF(ISERROR(INDEX('Recurring Financial Goals'!$D$4:$H$34,MATCH('Unified Cash Flow Chart'!D28,'Recurring Financial Goals'!$D$4:$D$34,0),3)),"",INDEX('Recurring Financial Goals'!$D$4:$H$34,MATCH('Unified Cash Flow Chart'!D28,'Recurring Financial Goals'!$D$4:$D$34,0),3))</f>
        <v/>
      </c>
      <c r="F28" s="25" t="str">
        <f ca="1">IF(ISERROR(INDEX('Recurring Financial Goals'!$E$4:$H$34,MATCH('Unified Cash Flow Chart'!D28,'Recurring Financial Goals'!$E$4:$E$34,0),3)),"",INDEX('Recurring Financial Goals'!$E$4:$H$34,MATCH('Unified Cash Flow Chart'!D28,'Recurring Financial Goals'!$E$4:$E$34,0),3))</f>
        <v/>
      </c>
      <c r="G28" s="25" t="str">
        <f ca="1">IF(ISERROR(INDEX('Recurring Financial Goals'!$D$4:$H$34,MATCH('Unified Cash Flow Chart'!D28,'Recurring Financial Goals'!$D$4:$D$34,0),5)),"",INDEX('Recurring Financial Goals'!$D$4:$H$34,MATCH('Unified Cash Flow Chart'!D28,'Recurring Financial Goals'!$D$4:$D$34,0),5))</f>
        <v/>
      </c>
      <c r="H28" s="28">
        <f t="shared" ca="1" si="2"/>
        <v>37309.595126657106</v>
      </c>
      <c r="I28" s="30">
        <f t="shared" ca="1" si="0"/>
        <v>1</v>
      </c>
      <c r="J28" s="21"/>
      <c r="K28" s="30">
        <f t="shared" ca="1" si="8"/>
        <v>2037</v>
      </c>
      <c r="L28" s="30" t="str">
        <f ca="1">IF(ISERROR(INDEX('Recurring Financial Goals'!$K$4:$O$34,MATCH('Unified Cash Flow Chart'!D28,'Recurring Financial Goals'!$K$4:$K$34,0),3)),"",INDEX('Recurring Financial Goals'!$K$4:$O$34,MATCH('Unified Cash Flow Chart'!D28,'Recurring Financial Goals'!$K$4:$K$34,0),3))</f>
        <v/>
      </c>
      <c r="M28" s="30" t="str">
        <f ca="1">IF(ISERROR(INDEX('Recurring Financial Goals'!$L$4:$O$34,MATCH('Unified Cash Flow Chart'!D28,'Recurring Financial Goals'!$L$4:$L$34,0),3)),"",INDEX('Recurring Financial Goals'!$L$4:$O$34,MATCH('Unified Cash Flow Chart'!D28,'Recurring Financial Goals'!$L$4:$L$34,0),3))</f>
        <v/>
      </c>
      <c r="N28" s="30" t="str">
        <f ca="1">IF(ISERROR(INDEX('Recurring Financial Goals'!$K$4:$O$34,MATCH('Unified Cash Flow Chart'!D28,'Recurring Financial Goals'!$K$4:$K$34,0),5)),"",INDEX('Recurring Financial Goals'!$K$4:$O$34,MATCH('Unified Cash Flow Chart'!D28,'Recurring Financial Goals'!$K$4:$K$34,0),5))</f>
        <v/>
      </c>
      <c r="O28" s="25">
        <f t="shared" ca="1" si="3"/>
        <v>22611.876859254033</v>
      </c>
      <c r="P28" s="26">
        <f t="shared" ca="1" si="1"/>
        <v>1</v>
      </c>
      <c r="Q28" s="21"/>
      <c r="R28" s="28">
        <f t="shared" ca="1" si="4"/>
        <v>59921.471985911136</v>
      </c>
    </row>
    <row r="29" spans="1:18">
      <c r="A29" s="31">
        <f t="shared" ca="1" si="5"/>
        <v>2038</v>
      </c>
      <c r="B29" s="31">
        <f t="shared" si="6"/>
        <v>26</v>
      </c>
      <c r="C29" s="21"/>
      <c r="D29" s="27">
        <f t="shared" ca="1" si="7"/>
        <v>2038</v>
      </c>
      <c r="E29" s="24" t="str">
        <f ca="1">IF(ISERROR(INDEX('Recurring Financial Goals'!$D$4:$H$34,MATCH('Unified Cash Flow Chart'!D29,'Recurring Financial Goals'!$D$4:$D$34,0),3)),"",INDEX('Recurring Financial Goals'!$D$4:$H$34,MATCH('Unified Cash Flow Chart'!D29,'Recurring Financial Goals'!$D$4:$D$34,0),3))</f>
        <v/>
      </c>
      <c r="F29" s="25">
        <f ca="1">IF(ISERROR(INDEX('Recurring Financial Goals'!$E$4:$H$34,MATCH('Unified Cash Flow Chart'!D29,'Recurring Financial Goals'!$E$4:$E$34,0),3)),"",INDEX('Recurring Financial Goals'!$E$4:$H$34,MATCH('Unified Cash Flow Chart'!D29,'Recurring Financial Goals'!$E$4:$E$34,0),3))</f>
        <v>1083470.5943388392</v>
      </c>
      <c r="G29" s="25" t="str">
        <f ca="1">IF(ISERROR(INDEX('Recurring Financial Goals'!$D$4:$H$34,MATCH('Unified Cash Flow Chart'!D29,'Recurring Financial Goals'!$D$4:$D$34,0),5)),"",INDEX('Recurring Financial Goals'!$D$4:$H$34,MATCH('Unified Cash Flow Chart'!D29,'Recurring Financial Goals'!$D$4:$D$34,0),5))</f>
        <v/>
      </c>
      <c r="H29" s="28" t="str">
        <f t="shared" ca="1" si="2"/>
        <v/>
      </c>
      <c r="I29" s="30" t="str">
        <f t="shared" ca="1" si="0"/>
        <v/>
      </c>
      <c r="J29" s="21"/>
      <c r="K29" s="30">
        <f t="shared" ca="1" si="8"/>
        <v>2038</v>
      </c>
      <c r="L29" s="30">
        <f ca="1">IF(ISERROR(INDEX('Recurring Financial Goals'!$K$4:$O$34,MATCH('Unified Cash Flow Chart'!D29,'Recurring Financial Goals'!$K$4:$K$34,0),3)),"",INDEX('Recurring Financial Goals'!$K$4:$O$34,MATCH('Unified Cash Flow Chart'!D29,'Recurring Financial Goals'!$K$4:$K$34,0),3))</f>
        <v>8</v>
      </c>
      <c r="M29" s="30">
        <f ca="1">IF(ISERROR(INDEX('Recurring Financial Goals'!$L$4:$O$34,MATCH('Unified Cash Flow Chart'!D29,'Recurring Financial Goals'!$L$4:$L$34,0),3)),"",INDEX('Recurring Financial Goals'!$L$4:$O$34,MATCH('Unified Cash Flow Chart'!D29,'Recurring Financial Goals'!$L$4:$L$34,0),3))</f>
        <v>1083470.5943388392</v>
      </c>
      <c r="N29" s="30">
        <f ca="1">IF(ISERROR(INDEX('Recurring Financial Goals'!$K$4:$O$34,MATCH('Unified Cash Flow Chart'!D29,'Recurring Financial Goals'!$K$4:$K$34,0),5)),"",INDEX('Recurring Financial Goals'!$K$4:$O$34,MATCH('Unified Cash Flow Chart'!D29,'Recurring Financial Goals'!$K$4:$K$34,0),5))</f>
        <v>30096.408099667125</v>
      </c>
      <c r="O29" s="25">
        <f t="shared" ca="1" si="3"/>
        <v>30096.408099667125</v>
      </c>
      <c r="P29" s="26">
        <f t="shared" ca="1" si="1"/>
        <v>1</v>
      </c>
      <c r="Q29" s="21"/>
      <c r="R29" s="28">
        <f t="shared" ca="1" si="4"/>
        <v>30096.408099667125</v>
      </c>
    </row>
    <row r="30" spans="1:18">
      <c r="A30" s="31">
        <f t="shared" ca="1" si="5"/>
        <v>2039</v>
      </c>
      <c r="B30" s="31">
        <f t="shared" si="6"/>
        <v>27</v>
      </c>
      <c r="C30" s="21"/>
      <c r="D30" s="27">
        <f t="shared" ca="1" si="7"/>
        <v>2039</v>
      </c>
      <c r="E30" s="24" t="str">
        <f ca="1">IF(ISERROR(INDEX('Recurring Financial Goals'!$D$4:$H$34,MATCH('Unified Cash Flow Chart'!D30,'Recurring Financial Goals'!$D$4:$D$34,0),3)),"",INDEX('Recurring Financial Goals'!$D$4:$H$34,MATCH('Unified Cash Flow Chart'!D30,'Recurring Financial Goals'!$D$4:$D$34,0),3))</f>
        <v/>
      </c>
      <c r="F30" s="25" t="str">
        <f ca="1">IF(ISERROR(INDEX('Recurring Financial Goals'!$E$4:$H$34,MATCH('Unified Cash Flow Chart'!D30,'Recurring Financial Goals'!$E$4:$E$34,0),3)),"",INDEX('Recurring Financial Goals'!$E$4:$H$34,MATCH('Unified Cash Flow Chart'!D30,'Recurring Financial Goals'!$E$4:$E$34,0),3))</f>
        <v/>
      </c>
      <c r="G30" s="25" t="str">
        <f ca="1">IF(ISERROR(INDEX('Recurring Financial Goals'!$D$4:$H$34,MATCH('Unified Cash Flow Chart'!D30,'Recurring Financial Goals'!$D$4:$D$34,0),5)),"",INDEX('Recurring Financial Goals'!$D$4:$H$34,MATCH('Unified Cash Flow Chart'!D30,'Recurring Financial Goals'!$D$4:$D$34,0),5))</f>
        <v/>
      </c>
      <c r="H30" s="28" t="str">
        <f t="shared" ca="1" si="2"/>
        <v/>
      </c>
      <c r="I30" s="30" t="str">
        <f t="shared" ca="1" si="0"/>
        <v/>
      </c>
      <c r="J30" s="21"/>
      <c r="K30" s="30">
        <f t="shared" ca="1" si="8"/>
        <v>2039</v>
      </c>
      <c r="L30" s="30" t="str">
        <f ca="1">IF(ISERROR(INDEX('Recurring Financial Goals'!$K$4:$O$34,MATCH('Unified Cash Flow Chart'!D30,'Recurring Financial Goals'!$K$4:$K$34,0),3)),"",INDEX('Recurring Financial Goals'!$K$4:$O$34,MATCH('Unified Cash Flow Chart'!D30,'Recurring Financial Goals'!$K$4:$K$34,0),3))</f>
        <v/>
      </c>
      <c r="M30" s="30" t="str">
        <f ca="1">IF(ISERROR(INDEX('Recurring Financial Goals'!$L$4:$O$34,MATCH('Unified Cash Flow Chart'!D30,'Recurring Financial Goals'!$L$4:$L$34,0),3)),"",INDEX('Recurring Financial Goals'!$L$4:$O$34,MATCH('Unified Cash Flow Chart'!D30,'Recurring Financial Goals'!$L$4:$L$34,0),3))</f>
        <v/>
      </c>
      <c r="N30" s="30" t="str">
        <f ca="1">IF(ISERROR(INDEX('Recurring Financial Goals'!$K$4:$O$34,MATCH('Unified Cash Flow Chart'!D30,'Recurring Financial Goals'!$K$4:$K$34,0),5)),"",INDEX('Recurring Financial Goals'!$K$4:$O$34,MATCH('Unified Cash Flow Chart'!D30,'Recurring Financial Goals'!$K$4:$K$34,0),5))</f>
        <v/>
      </c>
      <c r="O30" s="25">
        <f t="shared" ca="1" si="3"/>
        <v>30096.408099667125</v>
      </c>
      <c r="P30" s="26">
        <f t="shared" ca="1" si="1"/>
        <v>1</v>
      </c>
      <c r="Q30" s="21"/>
      <c r="R30" s="28">
        <f t="shared" ca="1" si="4"/>
        <v>30096.408099667125</v>
      </c>
    </row>
    <row r="31" spans="1:18">
      <c r="A31" s="31">
        <f t="shared" ca="1" si="5"/>
        <v>2040</v>
      </c>
      <c r="B31" s="31">
        <f t="shared" si="6"/>
        <v>28</v>
      </c>
      <c r="C31" s="21"/>
      <c r="D31" s="27">
        <f t="shared" ca="1" si="7"/>
        <v>2040</v>
      </c>
      <c r="E31" s="24" t="str">
        <f ca="1">IF(ISERROR(INDEX('Recurring Financial Goals'!$D$4:$H$34,MATCH('Unified Cash Flow Chart'!D31,'Recurring Financial Goals'!$D$4:$D$34,0),3)),"",INDEX('Recurring Financial Goals'!$D$4:$H$34,MATCH('Unified Cash Flow Chart'!D31,'Recurring Financial Goals'!$D$4:$D$34,0),3))</f>
        <v/>
      </c>
      <c r="F31" s="25" t="str">
        <f ca="1">IF(ISERROR(INDEX('Recurring Financial Goals'!$E$4:$H$34,MATCH('Unified Cash Flow Chart'!D31,'Recurring Financial Goals'!$E$4:$E$34,0),3)),"",INDEX('Recurring Financial Goals'!$E$4:$H$34,MATCH('Unified Cash Flow Chart'!D31,'Recurring Financial Goals'!$E$4:$E$34,0),3))</f>
        <v/>
      </c>
      <c r="G31" s="25" t="str">
        <f ca="1">IF(ISERROR(INDEX('Recurring Financial Goals'!$D$4:$H$34,MATCH('Unified Cash Flow Chart'!D31,'Recurring Financial Goals'!$D$4:$D$34,0),5)),"",INDEX('Recurring Financial Goals'!$D$4:$H$34,MATCH('Unified Cash Flow Chart'!D31,'Recurring Financial Goals'!$D$4:$D$34,0),5))</f>
        <v/>
      </c>
      <c r="H31" s="28" t="str">
        <f t="shared" ca="1" si="2"/>
        <v/>
      </c>
      <c r="I31" s="30" t="str">
        <f t="shared" ca="1" si="0"/>
        <v/>
      </c>
      <c r="J31" s="21"/>
      <c r="K31" s="30">
        <f t="shared" ca="1" si="8"/>
        <v>2040</v>
      </c>
      <c r="L31" s="30" t="str">
        <f ca="1">IF(ISERROR(INDEX('Recurring Financial Goals'!$K$4:$O$34,MATCH('Unified Cash Flow Chart'!D31,'Recurring Financial Goals'!$K$4:$K$34,0),3)),"",INDEX('Recurring Financial Goals'!$K$4:$O$34,MATCH('Unified Cash Flow Chart'!D31,'Recurring Financial Goals'!$K$4:$K$34,0),3))</f>
        <v/>
      </c>
      <c r="M31" s="30" t="str">
        <f ca="1">IF(ISERROR(INDEX('Recurring Financial Goals'!$L$4:$O$34,MATCH('Unified Cash Flow Chart'!D31,'Recurring Financial Goals'!$L$4:$L$34,0),3)),"",INDEX('Recurring Financial Goals'!$L$4:$O$34,MATCH('Unified Cash Flow Chart'!D31,'Recurring Financial Goals'!$L$4:$L$34,0),3))</f>
        <v/>
      </c>
      <c r="N31" s="30" t="str">
        <f ca="1">IF(ISERROR(INDEX('Recurring Financial Goals'!$K$4:$O$34,MATCH('Unified Cash Flow Chart'!D31,'Recurring Financial Goals'!$K$4:$K$34,0),5)),"",INDEX('Recurring Financial Goals'!$K$4:$O$34,MATCH('Unified Cash Flow Chart'!D31,'Recurring Financial Goals'!$K$4:$K$34,0),5))</f>
        <v/>
      </c>
      <c r="O31" s="25">
        <f t="shared" ca="1" si="3"/>
        <v>30096.408099667125</v>
      </c>
      <c r="P31" s="26">
        <f t="shared" ca="1" si="1"/>
        <v>1</v>
      </c>
      <c r="Q31" s="21"/>
      <c r="R31" s="28">
        <f t="shared" ca="1" si="4"/>
        <v>30096.408099667125</v>
      </c>
    </row>
    <row r="32" spans="1:18">
      <c r="A32" s="31">
        <f t="shared" ca="1" si="5"/>
        <v>2041</v>
      </c>
      <c r="B32" s="31">
        <f t="shared" si="6"/>
        <v>29</v>
      </c>
      <c r="C32" s="21"/>
      <c r="D32" s="27">
        <f t="shared" ca="1" si="7"/>
        <v>2041</v>
      </c>
      <c r="E32" s="24" t="str">
        <f ca="1">IF(ISERROR(INDEX('Recurring Financial Goals'!$D$4:$H$34,MATCH('Unified Cash Flow Chart'!D32,'Recurring Financial Goals'!$D$4:$D$34,0),3)),"",INDEX('Recurring Financial Goals'!$D$4:$H$34,MATCH('Unified Cash Flow Chart'!D32,'Recurring Financial Goals'!$D$4:$D$34,0),3))</f>
        <v/>
      </c>
      <c r="F32" s="25" t="str">
        <f ca="1">IF(ISERROR(INDEX('Recurring Financial Goals'!$E$4:$H$34,MATCH('Unified Cash Flow Chart'!D32,'Recurring Financial Goals'!$E$4:$E$34,0),3)),"",INDEX('Recurring Financial Goals'!$E$4:$H$34,MATCH('Unified Cash Flow Chart'!D32,'Recurring Financial Goals'!$E$4:$E$34,0),3))</f>
        <v/>
      </c>
      <c r="G32" s="25" t="str">
        <f ca="1">IF(ISERROR(INDEX('Recurring Financial Goals'!$D$4:$H$34,MATCH('Unified Cash Flow Chart'!D32,'Recurring Financial Goals'!$D$4:$D$34,0),5)),"",INDEX('Recurring Financial Goals'!$D$4:$H$34,MATCH('Unified Cash Flow Chart'!D32,'Recurring Financial Goals'!$D$4:$D$34,0),5))</f>
        <v/>
      </c>
      <c r="H32" s="28" t="str">
        <f t="shared" ca="1" si="2"/>
        <v/>
      </c>
      <c r="I32" s="30" t="str">
        <f t="shared" ca="1" si="0"/>
        <v/>
      </c>
      <c r="J32" s="21"/>
      <c r="K32" s="30">
        <f t="shared" ca="1" si="8"/>
        <v>2041</v>
      </c>
      <c r="L32" s="30" t="str">
        <f ca="1">IF(ISERROR(INDEX('Recurring Financial Goals'!$K$4:$O$34,MATCH('Unified Cash Flow Chart'!D32,'Recurring Financial Goals'!$K$4:$K$34,0),3)),"",INDEX('Recurring Financial Goals'!$K$4:$O$34,MATCH('Unified Cash Flow Chart'!D32,'Recurring Financial Goals'!$K$4:$K$34,0),3))</f>
        <v/>
      </c>
      <c r="M32" s="30">
        <f ca="1">IF(ISERROR(INDEX('Recurring Financial Goals'!$L$4:$O$34,MATCH('Unified Cash Flow Chart'!D32,'Recurring Financial Goals'!$L$4:$L$34,0),3)),"",INDEX('Recurring Financial Goals'!$L$4:$O$34,MATCH('Unified Cash Flow Chart'!D32,'Recurring Financial Goals'!$L$4:$L$34,0),3))</f>
        <v>1442099.3610649952</v>
      </c>
      <c r="N32" s="30" t="str">
        <f ca="1">IF(ISERROR(INDEX('Recurring Financial Goals'!$K$4:$O$34,MATCH('Unified Cash Flow Chart'!D32,'Recurring Financial Goals'!$K$4:$K$34,0),5)),"",INDEX('Recurring Financial Goals'!$K$4:$O$34,MATCH('Unified Cash Flow Chart'!D32,'Recurring Financial Goals'!$K$4:$K$34,0),5))</f>
        <v/>
      </c>
      <c r="O32" s="25" t="str">
        <f t="shared" ca="1" si="3"/>
        <v/>
      </c>
      <c r="P32" s="26" t="str">
        <f t="shared" ca="1" si="1"/>
        <v/>
      </c>
      <c r="Q32" s="21"/>
      <c r="R32" s="28">
        <f t="shared" ca="1" si="4"/>
        <v>0</v>
      </c>
    </row>
    <row r="33" spans="1:18">
      <c r="A33" s="31">
        <f t="shared" ca="1" si="5"/>
        <v>2042</v>
      </c>
      <c r="B33" s="31">
        <f t="shared" si="6"/>
        <v>30</v>
      </c>
      <c r="C33" s="21"/>
      <c r="D33" s="27">
        <f t="shared" ca="1" si="7"/>
        <v>2042</v>
      </c>
      <c r="E33" s="24" t="str">
        <f ca="1">IF(ISERROR(INDEX('Recurring Financial Goals'!$D$4:$H$34,MATCH('Unified Cash Flow Chart'!D33,'Recurring Financial Goals'!$D$4:$D$34,0),3)),"",INDEX('Recurring Financial Goals'!$D$4:$H$34,MATCH('Unified Cash Flow Chart'!D33,'Recurring Financial Goals'!$D$4:$D$34,0),3))</f>
        <v/>
      </c>
      <c r="F33" s="25" t="str">
        <f ca="1">IF(ISERROR(INDEX('Recurring Financial Goals'!$E$4:$H$34,MATCH('Unified Cash Flow Chart'!D33,'Recurring Financial Goals'!$E$4:$E$34,0),3)),"",INDEX('Recurring Financial Goals'!$E$4:$H$34,MATCH('Unified Cash Flow Chart'!D33,'Recurring Financial Goals'!$E$4:$E$34,0),3))</f>
        <v/>
      </c>
      <c r="G33" s="25" t="str">
        <f ca="1">IF(ISERROR(INDEX('Recurring Financial Goals'!$D$4:$H$34,MATCH('Unified Cash Flow Chart'!D33,'Recurring Financial Goals'!$D$4:$D$34,0),5)),"",INDEX('Recurring Financial Goals'!$D$4:$H$34,MATCH('Unified Cash Flow Chart'!D33,'Recurring Financial Goals'!$D$4:$D$34,0),5))</f>
        <v/>
      </c>
      <c r="H33" s="28" t="str">
        <f t="shared" ca="1" si="2"/>
        <v/>
      </c>
      <c r="I33" s="30" t="str">
        <f t="shared" ca="1" si="0"/>
        <v/>
      </c>
      <c r="J33" s="21"/>
      <c r="K33" s="30">
        <f t="shared" ca="1" si="8"/>
        <v>2042</v>
      </c>
      <c r="L33" s="30" t="str">
        <f ca="1">IF(ISERROR(INDEX('Recurring Financial Goals'!$K$4:$O$34,MATCH('Unified Cash Flow Chart'!D33,'Recurring Financial Goals'!$K$4:$K$34,0),3)),"",INDEX('Recurring Financial Goals'!$K$4:$O$34,MATCH('Unified Cash Flow Chart'!D33,'Recurring Financial Goals'!$K$4:$K$34,0),3))</f>
        <v/>
      </c>
      <c r="M33" s="30" t="str">
        <f ca="1">IF(ISERROR(INDEX('Recurring Financial Goals'!$L$4:$O$34,MATCH('Unified Cash Flow Chart'!D33,'Recurring Financial Goals'!$L$4:$L$34,0),3)),"",INDEX('Recurring Financial Goals'!$L$4:$O$34,MATCH('Unified Cash Flow Chart'!D33,'Recurring Financial Goals'!$L$4:$L$34,0),3))</f>
        <v/>
      </c>
      <c r="N33" s="30" t="str">
        <f ca="1">IF(ISERROR(INDEX('Recurring Financial Goals'!$K$4:$O$34,MATCH('Unified Cash Flow Chart'!D33,'Recurring Financial Goals'!$K$4:$K$34,0),5)),"",INDEX('Recurring Financial Goals'!$K$4:$O$34,MATCH('Unified Cash Flow Chart'!D33,'Recurring Financial Goals'!$K$4:$K$34,0),5))</f>
        <v/>
      </c>
      <c r="O33" s="25" t="str">
        <f t="shared" ca="1" si="3"/>
        <v/>
      </c>
      <c r="P33" s="26" t="str">
        <f t="shared" ca="1" si="1"/>
        <v/>
      </c>
      <c r="Q33" s="21"/>
      <c r="R33" s="28">
        <f t="shared" ca="1" si="4"/>
        <v>0</v>
      </c>
    </row>
    <row r="34" spans="1:18">
      <c r="A34" s="31">
        <f t="shared" ca="1" si="5"/>
        <v>2043</v>
      </c>
      <c r="B34" s="31">
        <f t="shared" si="6"/>
        <v>31</v>
      </c>
      <c r="C34" s="21"/>
      <c r="D34" s="27">
        <f t="shared" ca="1" si="7"/>
        <v>2043</v>
      </c>
      <c r="E34" s="24" t="str">
        <f ca="1">IF(ISERROR(INDEX('Recurring Financial Goals'!$D$4:$H$34,MATCH('Unified Cash Flow Chart'!D34,'Recurring Financial Goals'!$D$4:$D$34,0),3)),"",INDEX('Recurring Financial Goals'!$D$4:$H$34,MATCH('Unified Cash Flow Chart'!D34,'Recurring Financial Goals'!$D$4:$D$34,0),3))</f>
        <v/>
      </c>
      <c r="F34" s="25" t="str">
        <f ca="1">IF(ISERROR(INDEX('Recurring Financial Goals'!$E$4:$H$34,MATCH('Unified Cash Flow Chart'!D34,'Recurring Financial Goals'!$E$4:$E$34,0),3)),"",INDEX('Recurring Financial Goals'!$E$4:$H$34,MATCH('Unified Cash Flow Chart'!D34,'Recurring Financial Goals'!$E$4:$E$34,0),3))</f>
        <v/>
      </c>
      <c r="G34" s="25" t="str">
        <f ca="1">IF(ISERROR(INDEX('Recurring Financial Goals'!$D$4:$H$34,MATCH('Unified Cash Flow Chart'!D34,'Recurring Financial Goals'!$D$4:$D$34,0),5)),"",INDEX('Recurring Financial Goals'!$D$4:$H$34,MATCH('Unified Cash Flow Chart'!D34,'Recurring Financial Goals'!$D$4:$D$34,0),5))</f>
        <v/>
      </c>
      <c r="H34" s="28" t="str">
        <f t="shared" ca="1" si="2"/>
        <v/>
      </c>
      <c r="I34" s="30" t="str">
        <f t="shared" ca="1" si="0"/>
        <v/>
      </c>
      <c r="J34" s="21"/>
      <c r="K34" s="30">
        <f t="shared" ca="1" si="8"/>
        <v>2043</v>
      </c>
      <c r="L34" s="30" t="str">
        <f ca="1">IF(ISERROR(INDEX('Recurring Financial Goals'!$K$4:$O$34,MATCH('Unified Cash Flow Chart'!D34,'Recurring Financial Goals'!$K$4:$K$34,0),3)),"",INDEX('Recurring Financial Goals'!$K$4:$O$34,MATCH('Unified Cash Flow Chart'!D34,'Recurring Financial Goals'!$K$4:$K$34,0),3))</f>
        <v/>
      </c>
      <c r="M34" s="30" t="str">
        <f ca="1">IF(ISERROR(INDEX('Recurring Financial Goals'!$L$4:$O$34,MATCH('Unified Cash Flow Chart'!D34,'Recurring Financial Goals'!$L$4:$L$34,0),3)),"",INDEX('Recurring Financial Goals'!$L$4:$O$34,MATCH('Unified Cash Flow Chart'!D34,'Recurring Financial Goals'!$L$4:$L$34,0),3))</f>
        <v/>
      </c>
      <c r="N34" s="30" t="str">
        <f ca="1">IF(ISERROR(INDEX('Recurring Financial Goals'!$K$4:$O$34,MATCH('Unified Cash Flow Chart'!D34,'Recurring Financial Goals'!$K$4:$K$34,0),5)),"",INDEX('Recurring Financial Goals'!$K$4:$O$34,MATCH('Unified Cash Flow Chart'!D34,'Recurring Financial Goals'!$K$4:$K$34,0),5))</f>
        <v/>
      </c>
      <c r="O34" s="25" t="str">
        <f t="shared" ca="1" si="3"/>
        <v/>
      </c>
      <c r="P34" s="26" t="str">
        <f t="shared" ca="1" si="1"/>
        <v/>
      </c>
      <c r="Q34" s="21"/>
      <c r="R34" s="28">
        <f t="shared" ca="1" si="4"/>
        <v>0</v>
      </c>
    </row>
    <row r="35" spans="1:18">
      <c r="A35" s="31">
        <f t="shared" ca="1" si="5"/>
        <v>2044</v>
      </c>
      <c r="B35" s="31">
        <f t="shared" si="6"/>
        <v>32</v>
      </c>
      <c r="C35" s="21"/>
      <c r="D35" s="27">
        <f t="shared" ca="1" si="7"/>
        <v>2044</v>
      </c>
      <c r="E35" s="24" t="str">
        <f ca="1">IF(ISERROR(INDEX('Recurring Financial Goals'!$D$4:$H$34,MATCH('Unified Cash Flow Chart'!D35,'Recurring Financial Goals'!$D$4:$D$34,0),3)),"",INDEX('Recurring Financial Goals'!$D$4:$H$34,MATCH('Unified Cash Flow Chart'!D35,'Recurring Financial Goals'!$D$4:$D$34,0),3))</f>
        <v/>
      </c>
      <c r="F35" s="25" t="str">
        <f ca="1">IF(ISERROR(INDEX('Recurring Financial Goals'!$E$4:$H$34,MATCH('Unified Cash Flow Chart'!D35,'Recurring Financial Goals'!$E$4:$E$34,0),3)),"",INDEX('Recurring Financial Goals'!$E$4:$H$34,MATCH('Unified Cash Flow Chart'!D35,'Recurring Financial Goals'!$E$4:$E$34,0),3))</f>
        <v/>
      </c>
      <c r="G35" s="25" t="str">
        <f ca="1">IF(ISERROR(INDEX('Recurring Financial Goals'!$D$4:$H$34,MATCH('Unified Cash Flow Chart'!D35,'Recurring Financial Goals'!$D$4:$D$34,0),5)),"",INDEX('Recurring Financial Goals'!$D$4:$H$34,MATCH('Unified Cash Flow Chart'!D35,'Recurring Financial Goals'!$D$4:$D$34,0),5))</f>
        <v/>
      </c>
      <c r="H35" s="28" t="str">
        <f t="shared" si="2"/>
        <v/>
      </c>
      <c r="I35" s="30"/>
      <c r="J35" s="21"/>
      <c r="K35" s="30">
        <f t="shared" ca="1" si="8"/>
        <v>2044</v>
      </c>
      <c r="L35" s="30" t="str">
        <f ca="1">IF(ISERROR(INDEX('Recurring Financial Goals'!$K$4:$O$34,MATCH('Unified Cash Flow Chart'!D35,'Recurring Financial Goals'!$K$4:$K$34,0),3)),"",INDEX('Recurring Financial Goals'!$K$4:$O$34,MATCH('Unified Cash Flow Chart'!D35,'Recurring Financial Goals'!$K$4:$K$34,0),3))</f>
        <v/>
      </c>
      <c r="M35" s="30" t="str">
        <f ca="1">IF(ISERROR(INDEX('Recurring Financial Goals'!$L$4:$O$34,MATCH('Unified Cash Flow Chart'!D35,'Recurring Financial Goals'!$L$4:$L$34,0),3)),"",INDEX('Recurring Financial Goals'!$L$4:$O$34,MATCH('Unified Cash Flow Chart'!D35,'Recurring Financial Goals'!$L$4:$L$34,0),3))</f>
        <v/>
      </c>
      <c r="N35" s="30" t="str">
        <f ca="1">IF(ISERROR(INDEX('Recurring Financial Goals'!$K$4:$O$34,MATCH('Unified Cash Flow Chart'!D35,'Recurring Financial Goals'!$K$4:$K$34,0),5)),"",INDEX('Recurring Financial Goals'!$K$4:$O$34,MATCH('Unified Cash Flow Chart'!D35,'Recurring Financial Goals'!$K$4:$K$34,0),5))</f>
        <v/>
      </c>
      <c r="O35" s="25" t="str">
        <f t="shared" ca="1" si="3"/>
        <v/>
      </c>
      <c r="P35" s="26" t="str">
        <f t="shared" ca="1" si="1"/>
        <v/>
      </c>
      <c r="Q35" s="21"/>
      <c r="R35" s="28">
        <f t="shared" ca="1" si="4"/>
        <v>0</v>
      </c>
    </row>
    <row r="36" spans="1:18">
      <c r="A36" s="31">
        <f t="shared" ca="1" si="5"/>
        <v>2045</v>
      </c>
      <c r="B36" s="31">
        <f t="shared" si="6"/>
        <v>33</v>
      </c>
      <c r="C36" s="21"/>
      <c r="D36" s="27">
        <f t="shared" ca="1" si="7"/>
        <v>2045</v>
      </c>
      <c r="E36" s="24" t="str">
        <f ca="1">IF(ISERROR(INDEX('Recurring Financial Goals'!$D$4:$H$34,MATCH('Unified Cash Flow Chart'!D36,'Recurring Financial Goals'!$D$4:$D$34,0),3)),"",INDEX('Recurring Financial Goals'!$D$4:$H$34,MATCH('Unified Cash Flow Chart'!D36,'Recurring Financial Goals'!$D$4:$D$34,0),3))</f>
        <v/>
      </c>
      <c r="F36" s="25" t="str">
        <f ca="1">IF(ISERROR(INDEX('Recurring Financial Goals'!$E$4:$H$34,MATCH('Unified Cash Flow Chart'!D36,'Recurring Financial Goals'!$E$4:$E$34,0),3)),"",INDEX('Recurring Financial Goals'!$E$4:$H$34,MATCH('Unified Cash Flow Chart'!D36,'Recurring Financial Goals'!$E$4:$E$34,0),3))</f>
        <v/>
      </c>
      <c r="G36" s="25" t="str">
        <f ca="1">IF(ISERROR(INDEX('Recurring Financial Goals'!$D$4:$H$34,MATCH('Unified Cash Flow Chart'!D36,'Recurring Financial Goals'!$D$4:$D$34,0),5)),"",INDEX('Recurring Financial Goals'!$D$4:$H$34,MATCH('Unified Cash Flow Chart'!D36,'Recurring Financial Goals'!$D$4:$D$34,0),5))</f>
        <v/>
      </c>
      <c r="H36" s="28" t="str">
        <f t="shared" si="2"/>
        <v/>
      </c>
      <c r="I36" s="30"/>
      <c r="J36" s="21"/>
      <c r="K36" s="30">
        <f t="shared" ca="1" si="8"/>
        <v>2045</v>
      </c>
      <c r="L36" s="30" t="str">
        <f ca="1">IF(ISERROR(INDEX('Recurring Financial Goals'!$K$4:$O$34,MATCH('Unified Cash Flow Chart'!D36,'Recurring Financial Goals'!$K$4:$K$34,0),3)),"",INDEX('Recurring Financial Goals'!$K$4:$O$34,MATCH('Unified Cash Flow Chart'!D36,'Recurring Financial Goals'!$K$4:$K$34,0),3))</f>
        <v/>
      </c>
      <c r="M36" s="30" t="str">
        <f ca="1">IF(ISERROR(INDEX('Recurring Financial Goals'!$L$4:$O$34,MATCH('Unified Cash Flow Chart'!D36,'Recurring Financial Goals'!$L$4:$L$34,0),3)),"",INDEX('Recurring Financial Goals'!$L$4:$O$34,MATCH('Unified Cash Flow Chart'!D36,'Recurring Financial Goals'!$L$4:$L$34,0),3))</f>
        <v/>
      </c>
      <c r="N36" s="30" t="str">
        <f ca="1">IF(ISERROR(INDEX('Recurring Financial Goals'!$K$4:$O$34,MATCH('Unified Cash Flow Chart'!D36,'Recurring Financial Goals'!$K$4:$K$34,0),5)),"",INDEX('Recurring Financial Goals'!$K$4:$O$34,MATCH('Unified Cash Flow Chart'!D36,'Recurring Financial Goals'!$K$4:$K$34,0),5))</f>
        <v/>
      </c>
      <c r="O36" s="25" t="str">
        <f t="shared" ca="1" si="3"/>
        <v/>
      </c>
      <c r="P36" s="26" t="str">
        <f t="shared" ref="P36:P60" ca="1" si="9">IF(D36&lt;rg2start,"",IF(D36&gt;rg2cs2,"",1))</f>
        <v/>
      </c>
      <c r="Q36" s="21"/>
      <c r="R36" s="28">
        <f t="shared" ca="1" si="4"/>
        <v>0</v>
      </c>
    </row>
    <row r="37" spans="1:18">
      <c r="A37" s="31">
        <f t="shared" ca="1" si="5"/>
        <v>2046</v>
      </c>
      <c r="B37" s="31">
        <f t="shared" si="6"/>
        <v>34</v>
      </c>
      <c r="C37" s="21"/>
      <c r="D37" s="27">
        <f t="shared" ca="1" si="7"/>
        <v>2046</v>
      </c>
      <c r="E37" s="24" t="str">
        <f ca="1">IF(ISERROR(INDEX('Recurring Financial Goals'!$D$4:$H$34,MATCH('Unified Cash Flow Chart'!D37,'Recurring Financial Goals'!$D$4:$D$34,0),3)),"",INDEX('Recurring Financial Goals'!$D$4:$H$34,MATCH('Unified Cash Flow Chart'!D37,'Recurring Financial Goals'!$D$4:$D$34,0),3))</f>
        <v/>
      </c>
      <c r="F37" s="25" t="str">
        <f ca="1">IF(ISERROR(INDEX('Recurring Financial Goals'!$E$4:$H$34,MATCH('Unified Cash Flow Chart'!D37,'Recurring Financial Goals'!$E$4:$E$34,0),3)),"",INDEX('Recurring Financial Goals'!$E$4:$H$34,MATCH('Unified Cash Flow Chart'!D37,'Recurring Financial Goals'!$E$4:$E$34,0),3))</f>
        <v/>
      </c>
      <c r="G37" s="25" t="str">
        <f ca="1">IF(ISERROR(INDEX('Recurring Financial Goals'!$D$4:$H$34,MATCH('Unified Cash Flow Chart'!D37,'Recurring Financial Goals'!$D$4:$D$34,0),5)),"",INDEX('Recurring Financial Goals'!$D$4:$H$34,MATCH('Unified Cash Flow Chart'!D37,'Recurring Financial Goals'!$D$4:$D$34,0),5))</f>
        <v/>
      </c>
      <c r="H37" s="28" t="str">
        <f t="shared" si="2"/>
        <v/>
      </c>
      <c r="I37" s="30"/>
      <c r="J37" s="21"/>
      <c r="K37" s="30">
        <f t="shared" ca="1" si="8"/>
        <v>2046</v>
      </c>
      <c r="L37" s="30" t="str">
        <f ca="1">IF(ISERROR(INDEX('Recurring Financial Goals'!$K$4:$O$34,MATCH('Unified Cash Flow Chart'!D37,'Recurring Financial Goals'!$K$4:$K$34,0),3)),"",INDEX('Recurring Financial Goals'!$K$4:$O$34,MATCH('Unified Cash Flow Chart'!D37,'Recurring Financial Goals'!$K$4:$K$34,0),3))</f>
        <v/>
      </c>
      <c r="M37" s="30" t="str">
        <f ca="1">IF(ISERROR(INDEX('Recurring Financial Goals'!$L$4:$O$34,MATCH('Unified Cash Flow Chart'!D37,'Recurring Financial Goals'!$L$4:$L$34,0),3)),"",INDEX('Recurring Financial Goals'!$L$4:$O$34,MATCH('Unified Cash Flow Chart'!D37,'Recurring Financial Goals'!$L$4:$L$34,0),3))</f>
        <v/>
      </c>
      <c r="N37" s="30" t="str">
        <f ca="1">IF(ISERROR(INDEX('Recurring Financial Goals'!$K$4:$O$34,MATCH('Unified Cash Flow Chart'!D37,'Recurring Financial Goals'!$K$4:$K$34,0),5)),"",INDEX('Recurring Financial Goals'!$K$4:$O$34,MATCH('Unified Cash Flow Chart'!D37,'Recurring Financial Goals'!$K$4:$K$34,0),5))</f>
        <v/>
      </c>
      <c r="O37" s="25" t="str">
        <f t="shared" ca="1" si="3"/>
        <v/>
      </c>
      <c r="P37" s="26" t="str">
        <f t="shared" ca="1" si="9"/>
        <v/>
      </c>
      <c r="Q37" s="21"/>
      <c r="R37" s="28">
        <f t="shared" ca="1" si="4"/>
        <v>0</v>
      </c>
    </row>
    <row r="38" spans="1:18">
      <c r="A38" s="31">
        <f t="shared" ca="1" si="5"/>
        <v>2047</v>
      </c>
      <c r="B38" s="31">
        <f t="shared" si="6"/>
        <v>35</v>
      </c>
      <c r="C38" s="21"/>
      <c r="D38" s="27">
        <f t="shared" ca="1" si="7"/>
        <v>2047</v>
      </c>
      <c r="E38" s="24" t="str">
        <f ca="1">IF(ISERROR(INDEX('Recurring Financial Goals'!$D$4:$H$34,MATCH('Unified Cash Flow Chart'!D38,'Recurring Financial Goals'!$D$4:$D$34,0),3)),"",INDEX('Recurring Financial Goals'!$D$4:$H$34,MATCH('Unified Cash Flow Chart'!D38,'Recurring Financial Goals'!$D$4:$D$34,0),3))</f>
        <v/>
      </c>
      <c r="F38" s="25" t="str">
        <f ca="1">IF(ISERROR(INDEX('Recurring Financial Goals'!$E$4:$H$34,MATCH('Unified Cash Flow Chart'!D38,'Recurring Financial Goals'!$E$4:$E$34,0),3)),"",INDEX('Recurring Financial Goals'!$E$4:$H$34,MATCH('Unified Cash Flow Chart'!D38,'Recurring Financial Goals'!$E$4:$E$34,0),3))</f>
        <v/>
      </c>
      <c r="G38" s="25" t="str">
        <f ca="1">IF(ISERROR(INDEX('Recurring Financial Goals'!$D$4:$H$34,MATCH('Unified Cash Flow Chart'!D38,'Recurring Financial Goals'!$D$4:$D$34,0),5)),"",INDEX('Recurring Financial Goals'!$D$4:$H$34,MATCH('Unified Cash Flow Chart'!D38,'Recurring Financial Goals'!$D$4:$D$34,0),5))</f>
        <v/>
      </c>
      <c r="H38" s="28" t="str">
        <f t="shared" si="2"/>
        <v/>
      </c>
      <c r="I38" s="30"/>
      <c r="J38" s="21"/>
      <c r="K38" s="30">
        <f t="shared" ca="1" si="8"/>
        <v>2047</v>
      </c>
      <c r="L38" s="30" t="str">
        <f ca="1">IF(ISERROR(INDEX('Recurring Financial Goals'!$K$4:$O$34,MATCH('Unified Cash Flow Chart'!D38,'Recurring Financial Goals'!$K$4:$K$34,0),3)),"",INDEX('Recurring Financial Goals'!$K$4:$O$34,MATCH('Unified Cash Flow Chart'!D38,'Recurring Financial Goals'!$K$4:$K$34,0),3))</f>
        <v/>
      </c>
      <c r="M38" s="30" t="str">
        <f ca="1">IF(ISERROR(INDEX('Recurring Financial Goals'!$L$4:$O$34,MATCH('Unified Cash Flow Chart'!D38,'Recurring Financial Goals'!$L$4:$L$34,0),3)),"",INDEX('Recurring Financial Goals'!$L$4:$O$34,MATCH('Unified Cash Flow Chart'!D38,'Recurring Financial Goals'!$L$4:$L$34,0),3))</f>
        <v/>
      </c>
      <c r="N38" s="30" t="str">
        <f ca="1">IF(ISERROR(INDEX('Recurring Financial Goals'!$K$4:$O$34,MATCH('Unified Cash Flow Chart'!D38,'Recurring Financial Goals'!$K$4:$K$34,0),5)),"",INDEX('Recurring Financial Goals'!$K$4:$O$34,MATCH('Unified Cash Flow Chart'!D38,'Recurring Financial Goals'!$K$4:$K$34,0),5))</f>
        <v/>
      </c>
      <c r="O38" s="25" t="str">
        <f t="shared" ca="1" si="3"/>
        <v/>
      </c>
      <c r="P38" s="26" t="str">
        <f t="shared" ca="1" si="9"/>
        <v/>
      </c>
      <c r="Q38" s="21"/>
      <c r="R38" s="28">
        <f t="shared" ca="1" si="4"/>
        <v>0</v>
      </c>
    </row>
    <row r="39" spans="1:18">
      <c r="A39" s="31">
        <f t="shared" ca="1" si="5"/>
        <v>2048</v>
      </c>
      <c r="B39" s="31">
        <f t="shared" si="6"/>
        <v>36</v>
      </c>
      <c r="C39" s="21"/>
      <c r="D39" s="27">
        <f t="shared" ca="1" si="7"/>
        <v>2048</v>
      </c>
      <c r="E39" s="24" t="str">
        <f ca="1">IF(ISERROR(INDEX('Recurring Financial Goals'!$D$4:$H$34,MATCH('Unified Cash Flow Chart'!D39,'Recurring Financial Goals'!$D$4:$D$34,0),3)),"",INDEX('Recurring Financial Goals'!$D$4:$H$34,MATCH('Unified Cash Flow Chart'!D39,'Recurring Financial Goals'!$D$4:$D$34,0),3))</f>
        <v/>
      </c>
      <c r="F39" s="25" t="str">
        <f ca="1">IF(ISERROR(INDEX('Recurring Financial Goals'!$E$4:$H$34,MATCH('Unified Cash Flow Chart'!D39,'Recurring Financial Goals'!$E$4:$E$34,0),3)),"",INDEX('Recurring Financial Goals'!$E$4:$H$34,MATCH('Unified Cash Flow Chart'!D39,'Recurring Financial Goals'!$E$4:$E$34,0),3))</f>
        <v/>
      </c>
      <c r="G39" s="25" t="str">
        <f ca="1">IF(ISERROR(INDEX('Recurring Financial Goals'!$D$4:$H$34,MATCH('Unified Cash Flow Chart'!D39,'Recurring Financial Goals'!$D$4:$D$34,0),5)),"",INDEX('Recurring Financial Goals'!$D$4:$H$34,MATCH('Unified Cash Flow Chart'!D39,'Recurring Financial Goals'!$D$4:$D$34,0),5))</f>
        <v/>
      </c>
      <c r="H39" s="28" t="str">
        <f t="shared" si="2"/>
        <v/>
      </c>
      <c r="I39" s="30"/>
      <c r="J39" s="21"/>
      <c r="K39" s="30">
        <f t="shared" ca="1" si="8"/>
        <v>2048</v>
      </c>
      <c r="L39" s="30" t="str">
        <f ca="1">IF(ISERROR(INDEX('Recurring Financial Goals'!$K$4:$O$34,MATCH('Unified Cash Flow Chart'!D39,'Recurring Financial Goals'!$K$4:$K$34,0),3)),"",INDEX('Recurring Financial Goals'!$K$4:$O$34,MATCH('Unified Cash Flow Chart'!D39,'Recurring Financial Goals'!$K$4:$K$34,0),3))</f>
        <v/>
      </c>
      <c r="M39" s="30" t="str">
        <f ca="1">IF(ISERROR(INDEX('Recurring Financial Goals'!$L$4:$O$34,MATCH('Unified Cash Flow Chart'!D39,'Recurring Financial Goals'!$L$4:$L$34,0),3)),"",INDEX('Recurring Financial Goals'!$L$4:$O$34,MATCH('Unified Cash Flow Chart'!D39,'Recurring Financial Goals'!$L$4:$L$34,0),3))</f>
        <v/>
      </c>
      <c r="N39" s="30" t="str">
        <f ca="1">IF(ISERROR(INDEX('Recurring Financial Goals'!$K$4:$O$34,MATCH('Unified Cash Flow Chart'!D39,'Recurring Financial Goals'!$K$4:$K$34,0),5)),"",INDEX('Recurring Financial Goals'!$K$4:$O$34,MATCH('Unified Cash Flow Chart'!D39,'Recurring Financial Goals'!$K$4:$K$34,0),5))</f>
        <v/>
      </c>
      <c r="O39" s="25" t="str">
        <f t="shared" ca="1" si="3"/>
        <v/>
      </c>
      <c r="P39" s="26" t="str">
        <f t="shared" ca="1" si="9"/>
        <v/>
      </c>
      <c r="Q39" s="21"/>
      <c r="R39" s="28">
        <f t="shared" ca="1" si="4"/>
        <v>0</v>
      </c>
    </row>
    <row r="40" spans="1:18">
      <c r="A40" s="31">
        <f t="shared" ca="1" si="5"/>
        <v>2049</v>
      </c>
      <c r="B40" s="31">
        <f t="shared" si="6"/>
        <v>37</v>
      </c>
      <c r="C40" s="21"/>
      <c r="D40" s="27">
        <f t="shared" ca="1" si="7"/>
        <v>2049</v>
      </c>
      <c r="E40" s="24" t="str">
        <f ca="1">IF(ISERROR(INDEX('Recurring Financial Goals'!$D$4:$H$34,MATCH('Unified Cash Flow Chart'!D40,'Recurring Financial Goals'!$D$4:$D$34,0),3)),"",INDEX('Recurring Financial Goals'!$D$4:$H$34,MATCH('Unified Cash Flow Chart'!D40,'Recurring Financial Goals'!$D$4:$D$34,0),3))</f>
        <v/>
      </c>
      <c r="F40" s="25" t="str">
        <f ca="1">IF(ISERROR(INDEX('Recurring Financial Goals'!$E$4:$H$34,MATCH('Unified Cash Flow Chart'!D40,'Recurring Financial Goals'!$E$4:$E$34,0),3)),"",INDEX('Recurring Financial Goals'!$E$4:$H$34,MATCH('Unified Cash Flow Chart'!D40,'Recurring Financial Goals'!$E$4:$E$34,0),3))</f>
        <v/>
      </c>
      <c r="G40" s="25" t="str">
        <f ca="1">IF(ISERROR(INDEX('Recurring Financial Goals'!$D$4:$H$34,MATCH('Unified Cash Flow Chart'!D40,'Recurring Financial Goals'!$D$4:$D$34,0),5)),"",INDEX('Recurring Financial Goals'!$D$4:$H$34,MATCH('Unified Cash Flow Chart'!D40,'Recurring Financial Goals'!$D$4:$D$34,0),5))</f>
        <v/>
      </c>
      <c r="H40" s="28" t="str">
        <f t="shared" si="2"/>
        <v/>
      </c>
      <c r="I40" s="30"/>
      <c r="J40" s="21"/>
      <c r="K40" s="30">
        <f t="shared" ca="1" si="8"/>
        <v>2049</v>
      </c>
      <c r="L40" s="30" t="str">
        <f ca="1">IF(ISERROR(INDEX('Recurring Financial Goals'!$K$4:$O$34,MATCH('Unified Cash Flow Chart'!D40,'Recurring Financial Goals'!$K$4:$K$34,0),3)),"",INDEX('Recurring Financial Goals'!$K$4:$O$34,MATCH('Unified Cash Flow Chart'!D40,'Recurring Financial Goals'!$K$4:$K$34,0),3))</f>
        <v/>
      </c>
      <c r="M40" s="30" t="str">
        <f ca="1">IF(ISERROR(INDEX('Recurring Financial Goals'!$L$4:$O$34,MATCH('Unified Cash Flow Chart'!D40,'Recurring Financial Goals'!$L$4:$L$34,0),3)),"",INDEX('Recurring Financial Goals'!$L$4:$O$34,MATCH('Unified Cash Flow Chart'!D40,'Recurring Financial Goals'!$L$4:$L$34,0),3))</f>
        <v/>
      </c>
      <c r="N40" s="30" t="str">
        <f ca="1">IF(ISERROR(INDEX('Recurring Financial Goals'!$K$4:$O$34,MATCH('Unified Cash Flow Chart'!D40,'Recurring Financial Goals'!$K$4:$K$34,0),5)),"",INDEX('Recurring Financial Goals'!$K$4:$O$34,MATCH('Unified Cash Flow Chart'!D40,'Recurring Financial Goals'!$K$4:$K$34,0),5))</f>
        <v/>
      </c>
      <c r="O40" s="25" t="str">
        <f t="shared" ca="1" si="3"/>
        <v/>
      </c>
      <c r="P40" s="26" t="str">
        <f t="shared" ca="1" si="9"/>
        <v/>
      </c>
      <c r="Q40" s="21"/>
      <c r="R40" s="28">
        <f t="shared" ca="1" si="4"/>
        <v>0</v>
      </c>
    </row>
    <row r="41" spans="1:18">
      <c r="A41" s="31">
        <f t="shared" ca="1" si="5"/>
        <v>2050</v>
      </c>
      <c r="B41" s="31">
        <f t="shared" si="6"/>
        <v>38</v>
      </c>
      <c r="C41" s="21"/>
      <c r="D41" s="27">
        <f t="shared" ca="1" si="7"/>
        <v>2050</v>
      </c>
      <c r="E41" s="24" t="str">
        <f ca="1">IF(ISERROR(INDEX('Recurring Financial Goals'!$D$4:$H$34,MATCH('Unified Cash Flow Chart'!D41,'Recurring Financial Goals'!$D$4:$D$34,0),3)),"",INDEX('Recurring Financial Goals'!$D$4:$H$34,MATCH('Unified Cash Flow Chart'!D41,'Recurring Financial Goals'!$D$4:$D$34,0),3))</f>
        <v/>
      </c>
      <c r="F41" s="25" t="str">
        <f ca="1">IF(ISERROR(INDEX('Recurring Financial Goals'!$E$4:$H$34,MATCH('Unified Cash Flow Chart'!D41,'Recurring Financial Goals'!$E$4:$E$34,0),3)),"",INDEX('Recurring Financial Goals'!$E$4:$H$34,MATCH('Unified Cash Flow Chart'!D41,'Recurring Financial Goals'!$E$4:$E$34,0),3))</f>
        <v/>
      </c>
      <c r="G41" s="25" t="str">
        <f ca="1">IF(ISERROR(INDEX('Recurring Financial Goals'!$D$4:$H$34,MATCH('Unified Cash Flow Chart'!D41,'Recurring Financial Goals'!$D$4:$D$34,0),5)),"",INDEX('Recurring Financial Goals'!$D$4:$H$34,MATCH('Unified Cash Flow Chart'!D41,'Recurring Financial Goals'!$D$4:$D$34,0),5))</f>
        <v/>
      </c>
      <c r="H41" s="28" t="str">
        <f t="shared" si="2"/>
        <v/>
      </c>
      <c r="I41" s="30"/>
      <c r="J41" s="21"/>
      <c r="K41" s="30">
        <f t="shared" ca="1" si="8"/>
        <v>2050</v>
      </c>
      <c r="L41" s="30" t="str">
        <f ca="1">IF(ISERROR(INDEX('Recurring Financial Goals'!$K$4:$O$34,MATCH('Unified Cash Flow Chart'!D41,'Recurring Financial Goals'!$K$4:$K$34,0),3)),"",INDEX('Recurring Financial Goals'!$K$4:$O$34,MATCH('Unified Cash Flow Chart'!D41,'Recurring Financial Goals'!$K$4:$K$34,0),3))</f>
        <v/>
      </c>
      <c r="M41" s="30" t="str">
        <f ca="1">IF(ISERROR(INDEX('Recurring Financial Goals'!$L$4:$O$34,MATCH('Unified Cash Flow Chart'!D41,'Recurring Financial Goals'!$L$4:$L$34,0),3)),"",INDEX('Recurring Financial Goals'!$L$4:$O$34,MATCH('Unified Cash Flow Chart'!D41,'Recurring Financial Goals'!$L$4:$L$34,0),3))</f>
        <v/>
      </c>
      <c r="N41" s="30" t="str">
        <f ca="1">IF(ISERROR(INDEX('Recurring Financial Goals'!$K$4:$O$34,MATCH('Unified Cash Flow Chart'!D41,'Recurring Financial Goals'!$K$4:$K$34,0),5)),"",INDEX('Recurring Financial Goals'!$K$4:$O$34,MATCH('Unified Cash Flow Chart'!D41,'Recurring Financial Goals'!$K$4:$K$34,0),5))</f>
        <v/>
      </c>
      <c r="O41" s="25" t="str">
        <f t="shared" ca="1" si="3"/>
        <v/>
      </c>
      <c r="P41" s="26" t="str">
        <f t="shared" ca="1" si="9"/>
        <v/>
      </c>
      <c r="Q41" s="21"/>
      <c r="R41" s="28">
        <f t="shared" ca="1" si="4"/>
        <v>0</v>
      </c>
    </row>
    <row r="42" spans="1:18">
      <c r="A42" s="31">
        <f t="shared" ca="1" si="5"/>
        <v>2051</v>
      </c>
      <c r="B42" s="31">
        <f t="shared" si="6"/>
        <v>39</v>
      </c>
      <c r="C42" s="21"/>
      <c r="D42" s="27">
        <f t="shared" ca="1" si="7"/>
        <v>2051</v>
      </c>
      <c r="E42" s="24" t="str">
        <f ca="1">IF(ISERROR(INDEX('Recurring Financial Goals'!$D$4:$H$34,MATCH('Unified Cash Flow Chart'!D42,'Recurring Financial Goals'!$D$4:$D$34,0),3)),"",INDEX('Recurring Financial Goals'!$D$4:$H$34,MATCH('Unified Cash Flow Chart'!D42,'Recurring Financial Goals'!$D$4:$D$34,0),3))</f>
        <v/>
      </c>
      <c r="F42" s="25" t="str">
        <f ca="1">IF(ISERROR(INDEX('Recurring Financial Goals'!$E$4:$H$34,MATCH('Unified Cash Flow Chart'!D42,'Recurring Financial Goals'!$E$4:$E$34,0),3)),"",INDEX('Recurring Financial Goals'!$E$4:$H$34,MATCH('Unified Cash Flow Chart'!D42,'Recurring Financial Goals'!$E$4:$E$34,0),3))</f>
        <v/>
      </c>
      <c r="G42" s="25" t="str">
        <f ca="1">IF(ISERROR(INDEX('Recurring Financial Goals'!$D$4:$H$34,MATCH('Unified Cash Flow Chart'!D42,'Recurring Financial Goals'!$D$4:$D$34,0),5)),"",INDEX('Recurring Financial Goals'!$D$4:$H$34,MATCH('Unified Cash Flow Chart'!D42,'Recurring Financial Goals'!$D$4:$D$34,0),5))</f>
        <v/>
      </c>
      <c r="H42" s="28" t="str">
        <f t="shared" si="2"/>
        <v/>
      </c>
      <c r="I42" s="30"/>
      <c r="J42" s="21"/>
      <c r="K42" s="30">
        <f t="shared" ca="1" si="8"/>
        <v>2051</v>
      </c>
      <c r="L42" s="30" t="str">
        <f ca="1">IF(ISERROR(INDEX('Recurring Financial Goals'!$K$4:$O$34,MATCH('Unified Cash Flow Chart'!D42,'Recurring Financial Goals'!$K$4:$K$34,0),3)),"",INDEX('Recurring Financial Goals'!$K$4:$O$34,MATCH('Unified Cash Flow Chart'!D42,'Recurring Financial Goals'!$K$4:$K$34,0),3))</f>
        <v/>
      </c>
      <c r="M42" s="30" t="str">
        <f ca="1">IF(ISERROR(INDEX('Recurring Financial Goals'!$L$4:$O$34,MATCH('Unified Cash Flow Chart'!D42,'Recurring Financial Goals'!$L$4:$L$34,0),3)),"",INDEX('Recurring Financial Goals'!$L$4:$O$34,MATCH('Unified Cash Flow Chart'!D42,'Recurring Financial Goals'!$L$4:$L$34,0),3))</f>
        <v/>
      </c>
      <c r="N42" s="30" t="str">
        <f ca="1">IF(ISERROR(INDEX('Recurring Financial Goals'!$K$4:$O$34,MATCH('Unified Cash Flow Chart'!D42,'Recurring Financial Goals'!$K$4:$K$34,0),5)),"",INDEX('Recurring Financial Goals'!$K$4:$O$34,MATCH('Unified Cash Flow Chart'!D42,'Recurring Financial Goals'!$K$4:$K$34,0),5))</f>
        <v/>
      </c>
      <c r="O42" s="25" t="str">
        <f t="shared" ca="1" si="3"/>
        <v/>
      </c>
      <c r="P42" s="26" t="str">
        <f t="shared" ca="1" si="9"/>
        <v/>
      </c>
      <c r="Q42" s="21"/>
      <c r="R42" s="28">
        <f t="shared" ca="1" si="4"/>
        <v>0</v>
      </c>
    </row>
    <row r="43" spans="1:18">
      <c r="A43" s="31">
        <f t="shared" ca="1" si="5"/>
        <v>2052</v>
      </c>
      <c r="B43" s="31">
        <f t="shared" si="6"/>
        <v>40</v>
      </c>
      <c r="C43" s="21"/>
      <c r="D43" s="27">
        <f t="shared" ca="1" si="7"/>
        <v>2052</v>
      </c>
      <c r="E43" s="24" t="str">
        <f ca="1">IF(ISERROR(INDEX('Recurring Financial Goals'!$D$4:$H$34,MATCH('Unified Cash Flow Chart'!D43,'Recurring Financial Goals'!$D$4:$D$34,0),3)),"",INDEX('Recurring Financial Goals'!$D$4:$H$34,MATCH('Unified Cash Flow Chart'!D43,'Recurring Financial Goals'!$D$4:$D$34,0),3))</f>
        <v/>
      </c>
      <c r="F43" s="25" t="str">
        <f ca="1">IF(ISERROR(INDEX('Recurring Financial Goals'!$E$4:$H$34,MATCH('Unified Cash Flow Chart'!D43,'Recurring Financial Goals'!$E$4:$E$34,0),3)),"",INDEX('Recurring Financial Goals'!$E$4:$H$34,MATCH('Unified Cash Flow Chart'!D43,'Recurring Financial Goals'!$E$4:$E$34,0),3))</f>
        <v/>
      </c>
      <c r="G43" s="25" t="str">
        <f ca="1">IF(ISERROR(INDEX('Recurring Financial Goals'!$D$4:$H$34,MATCH('Unified Cash Flow Chart'!D43,'Recurring Financial Goals'!$D$4:$D$34,0),5)),"",INDEX('Recurring Financial Goals'!$D$4:$H$34,MATCH('Unified Cash Flow Chart'!D43,'Recurring Financial Goals'!$D$4:$D$34,0),5))</f>
        <v/>
      </c>
      <c r="H43" s="28" t="str">
        <f t="shared" si="2"/>
        <v/>
      </c>
      <c r="I43" s="30"/>
      <c r="J43" s="21"/>
      <c r="K43" s="30">
        <f t="shared" ca="1" si="8"/>
        <v>2052</v>
      </c>
      <c r="L43" s="30" t="str">
        <f ca="1">IF(ISERROR(INDEX('Recurring Financial Goals'!$K$4:$O$34,MATCH('Unified Cash Flow Chart'!D43,'Recurring Financial Goals'!$K$4:$K$34,0),3)),"",INDEX('Recurring Financial Goals'!$K$4:$O$34,MATCH('Unified Cash Flow Chart'!D43,'Recurring Financial Goals'!$K$4:$K$34,0),3))</f>
        <v/>
      </c>
      <c r="M43" s="30" t="str">
        <f ca="1">IF(ISERROR(INDEX('Recurring Financial Goals'!$L$4:$O$34,MATCH('Unified Cash Flow Chart'!D43,'Recurring Financial Goals'!$L$4:$L$34,0),3)),"",INDEX('Recurring Financial Goals'!$L$4:$O$34,MATCH('Unified Cash Flow Chart'!D43,'Recurring Financial Goals'!$L$4:$L$34,0),3))</f>
        <v/>
      </c>
      <c r="N43" s="30" t="str">
        <f ca="1">IF(ISERROR(INDEX('Recurring Financial Goals'!$K$4:$O$34,MATCH('Unified Cash Flow Chart'!D43,'Recurring Financial Goals'!$K$4:$K$34,0),5)),"",INDEX('Recurring Financial Goals'!$K$4:$O$34,MATCH('Unified Cash Flow Chart'!D43,'Recurring Financial Goals'!$K$4:$K$34,0),5))</f>
        <v/>
      </c>
      <c r="O43" s="25" t="str">
        <f t="shared" ca="1" si="3"/>
        <v/>
      </c>
      <c r="P43" s="26" t="str">
        <f t="shared" ca="1" si="9"/>
        <v/>
      </c>
      <c r="Q43" s="21"/>
      <c r="R43" s="28">
        <f t="shared" ca="1" si="4"/>
        <v>0</v>
      </c>
    </row>
    <row r="44" spans="1:18">
      <c r="A44" s="31">
        <f t="shared" ca="1" si="5"/>
        <v>2053</v>
      </c>
      <c r="B44" s="31">
        <f t="shared" si="6"/>
        <v>41</v>
      </c>
      <c r="C44" s="21"/>
      <c r="D44" s="27">
        <f t="shared" ca="1" si="7"/>
        <v>2053</v>
      </c>
      <c r="E44" s="24" t="str">
        <f ca="1">IF(ISERROR(INDEX('Recurring Financial Goals'!$D$4:$H$34,MATCH('Unified Cash Flow Chart'!D44,'Recurring Financial Goals'!$D$4:$D$34,0),3)),"",INDEX('Recurring Financial Goals'!$D$4:$H$34,MATCH('Unified Cash Flow Chart'!D44,'Recurring Financial Goals'!$D$4:$D$34,0),3))</f>
        <v/>
      </c>
      <c r="F44" s="25" t="str">
        <f ca="1">IF(ISERROR(INDEX('Recurring Financial Goals'!$E$4:$H$34,MATCH('Unified Cash Flow Chart'!D44,'Recurring Financial Goals'!$E$4:$E$34,0),3)),"",INDEX('Recurring Financial Goals'!$E$4:$H$34,MATCH('Unified Cash Flow Chart'!D44,'Recurring Financial Goals'!$E$4:$E$34,0),3))</f>
        <v/>
      </c>
      <c r="G44" s="25" t="str">
        <f ca="1">IF(ISERROR(INDEX('Recurring Financial Goals'!$D$4:$H$34,MATCH('Unified Cash Flow Chart'!D44,'Recurring Financial Goals'!$D$4:$D$34,0),5)),"",INDEX('Recurring Financial Goals'!$D$4:$H$34,MATCH('Unified Cash Flow Chart'!D44,'Recurring Financial Goals'!$D$4:$D$34,0),5))</f>
        <v/>
      </c>
      <c r="H44" s="28" t="str">
        <f t="shared" si="2"/>
        <v/>
      </c>
      <c r="I44" s="30"/>
      <c r="J44" s="21"/>
      <c r="K44" s="30">
        <f t="shared" ca="1" si="8"/>
        <v>2053</v>
      </c>
      <c r="L44" s="30" t="str">
        <f ca="1">IF(ISERROR(INDEX('Recurring Financial Goals'!$K$4:$O$34,MATCH('Unified Cash Flow Chart'!D44,'Recurring Financial Goals'!$K$4:$K$34,0),3)),"",INDEX('Recurring Financial Goals'!$K$4:$O$34,MATCH('Unified Cash Flow Chart'!D44,'Recurring Financial Goals'!$K$4:$K$34,0),3))</f>
        <v/>
      </c>
      <c r="M44" s="30" t="str">
        <f ca="1">IF(ISERROR(INDEX('Recurring Financial Goals'!$L$4:$O$34,MATCH('Unified Cash Flow Chart'!D44,'Recurring Financial Goals'!$L$4:$L$34,0),3)),"",INDEX('Recurring Financial Goals'!$L$4:$O$34,MATCH('Unified Cash Flow Chart'!D44,'Recurring Financial Goals'!$L$4:$L$34,0),3))</f>
        <v/>
      </c>
      <c r="N44" s="30" t="str">
        <f ca="1">IF(ISERROR(INDEX('Recurring Financial Goals'!$K$4:$O$34,MATCH('Unified Cash Flow Chart'!D44,'Recurring Financial Goals'!$K$4:$K$34,0),5)),"",INDEX('Recurring Financial Goals'!$K$4:$O$34,MATCH('Unified Cash Flow Chart'!D44,'Recurring Financial Goals'!$K$4:$K$34,0),5))</f>
        <v/>
      </c>
      <c r="O44" s="25" t="str">
        <f t="shared" ca="1" si="3"/>
        <v/>
      </c>
      <c r="P44" s="26" t="str">
        <f t="shared" ca="1" si="9"/>
        <v/>
      </c>
      <c r="Q44" s="21"/>
      <c r="R44" s="28">
        <f t="shared" ca="1" si="4"/>
        <v>0</v>
      </c>
    </row>
    <row r="45" spans="1:18">
      <c r="A45" s="31">
        <f t="shared" ca="1" si="5"/>
        <v>2054</v>
      </c>
      <c r="B45" s="31">
        <f t="shared" si="6"/>
        <v>42</v>
      </c>
      <c r="C45" s="21"/>
      <c r="D45" s="27">
        <f t="shared" ca="1" si="7"/>
        <v>2054</v>
      </c>
      <c r="E45" s="24" t="str">
        <f ca="1">IF(ISERROR(INDEX('Recurring Financial Goals'!$D$4:$H$34,MATCH('Unified Cash Flow Chart'!D45,'Recurring Financial Goals'!$D$4:$D$34,0),3)),"",INDEX('Recurring Financial Goals'!$D$4:$H$34,MATCH('Unified Cash Flow Chart'!D45,'Recurring Financial Goals'!$D$4:$D$34,0),3))</f>
        <v/>
      </c>
      <c r="F45" s="25" t="str">
        <f ca="1">IF(ISERROR(INDEX('Recurring Financial Goals'!$E$4:$H$34,MATCH('Unified Cash Flow Chart'!D45,'Recurring Financial Goals'!$E$4:$E$34,0),3)),"",INDEX('Recurring Financial Goals'!$E$4:$H$34,MATCH('Unified Cash Flow Chart'!D45,'Recurring Financial Goals'!$E$4:$E$34,0),3))</f>
        <v/>
      </c>
      <c r="G45" s="25" t="str">
        <f ca="1">IF(ISERROR(INDEX('Recurring Financial Goals'!$D$4:$H$34,MATCH('Unified Cash Flow Chart'!D45,'Recurring Financial Goals'!$D$4:$D$34,0),5)),"",INDEX('Recurring Financial Goals'!$D$4:$H$34,MATCH('Unified Cash Flow Chart'!D45,'Recurring Financial Goals'!$D$4:$D$34,0),5))</f>
        <v/>
      </c>
      <c r="H45" s="28" t="str">
        <f t="shared" si="2"/>
        <v/>
      </c>
      <c r="I45" s="30"/>
      <c r="J45" s="21"/>
      <c r="K45" s="30">
        <f t="shared" ca="1" si="8"/>
        <v>2054</v>
      </c>
      <c r="L45" s="30" t="str">
        <f ca="1">IF(ISERROR(INDEX('Recurring Financial Goals'!$K$4:$O$34,MATCH('Unified Cash Flow Chart'!D45,'Recurring Financial Goals'!$K$4:$K$34,0),3)),"",INDEX('Recurring Financial Goals'!$K$4:$O$34,MATCH('Unified Cash Flow Chart'!D45,'Recurring Financial Goals'!$K$4:$K$34,0),3))</f>
        <v/>
      </c>
      <c r="M45" s="30" t="str">
        <f ca="1">IF(ISERROR(INDEX('Recurring Financial Goals'!$L$4:$O$34,MATCH('Unified Cash Flow Chart'!D45,'Recurring Financial Goals'!$L$4:$L$34,0),3)),"",INDEX('Recurring Financial Goals'!$L$4:$O$34,MATCH('Unified Cash Flow Chart'!D45,'Recurring Financial Goals'!$L$4:$L$34,0),3))</f>
        <v/>
      </c>
      <c r="N45" s="30" t="str">
        <f ca="1">IF(ISERROR(INDEX('Recurring Financial Goals'!$K$4:$O$34,MATCH('Unified Cash Flow Chart'!D45,'Recurring Financial Goals'!$K$4:$K$34,0),5)),"",INDEX('Recurring Financial Goals'!$K$4:$O$34,MATCH('Unified Cash Flow Chart'!D45,'Recurring Financial Goals'!$K$4:$K$34,0),5))</f>
        <v/>
      </c>
      <c r="O45" s="25" t="str">
        <f t="shared" ca="1" si="3"/>
        <v/>
      </c>
      <c r="P45" s="26" t="str">
        <f t="shared" ca="1" si="9"/>
        <v/>
      </c>
      <c r="Q45" s="21"/>
      <c r="R45" s="28">
        <f t="shared" ca="1" si="4"/>
        <v>0</v>
      </c>
    </row>
    <row r="46" spans="1:18">
      <c r="A46" s="31">
        <f t="shared" ca="1" si="5"/>
        <v>2055</v>
      </c>
      <c r="B46" s="31">
        <f t="shared" si="6"/>
        <v>43</v>
      </c>
      <c r="C46" s="21"/>
      <c r="D46" s="27">
        <f t="shared" ca="1" si="7"/>
        <v>2055</v>
      </c>
      <c r="E46" s="24" t="str">
        <f ca="1">IF(ISERROR(INDEX('Recurring Financial Goals'!$D$4:$H$34,MATCH('Unified Cash Flow Chart'!D46,'Recurring Financial Goals'!$D$4:$D$34,0),3)),"",INDEX('Recurring Financial Goals'!$D$4:$H$34,MATCH('Unified Cash Flow Chart'!D46,'Recurring Financial Goals'!$D$4:$D$34,0),3))</f>
        <v/>
      </c>
      <c r="F46" s="25" t="str">
        <f ca="1">IF(ISERROR(INDEX('Recurring Financial Goals'!$E$4:$H$34,MATCH('Unified Cash Flow Chart'!D46,'Recurring Financial Goals'!$E$4:$E$34,0),3)),"",INDEX('Recurring Financial Goals'!$E$4:$H$34,MATCH('Unified Cash Flow Chart'!D46,'Recurring Financial Goals'!$E$4:$E$34,0),3))</f>
        <v/>
      </c>
      <c r="G46" s="25" t="str">
        <f ca="1">IF(ISERROR(INDEX('Recurring Financial Goals'!$D$4:$H$34,MATCH('Unified Cash Flow Chart'!D46,'Recurring Financial Goals'!$D$4:$D$34,0),5)),"",INDEX('Recurring Financial Goals'!$D$4:$H$34,MATCH('Unified Cash Flow Chart'!D46,'Recurring Financial Goals'!$D$4:$D$34,0),5))</f>
        <v/>
      </c>
      <c r="H46" s="28" t="str">
        <f t="shared" si="2"/>
        <v/>
      </c>
      <c r="I46" s="30"/>
      <c r="J46" s="21"/>
      <c r="K46" s="30">
        <f t="shared" ca="1" si="8"/>
        <v>2055</v>
      </c>
      <c r="L46" s="30" t="str">
        <f ca="1">IF(ISERROR(INDEX('Recurring Financial Goals'!$K$4:$O$34,MATCH('Unified Cash Flow Chart'!D46,'Recurring Financial Goals'!$K$4:$K$34,0),3)),"",INDEX('Recurring Financial Goals'!$K$4:$O$34,MATCH('Unified Cash Flow Chart'!D46,'Recurring Financial Goals'!$K$4:$K$34,0),3))</f>
        <v/>
      </c>
      <c r="M46" s="30" t="str">
        <f ca="1">IF(ISERROR(INDEX('Recurring Financial Goals'!$L$4:$O$34,MATCH('Unified Cash Flow Chart'!D46,'Recurring Financial Goals'!$L$4:$L$34,0),3)),"",INDEX('Recurring Financial Goals'!$L$4:$O$34,MATCH('Unified Cash Flow Chart'!D46,'Recurring Financial Goals'!$L$4:$L$34,0),3))</f>
        <v/>
      </c>
      <c r="N46" s="30" t="str">
        <f ca="1">IF(ISERROR(INDEX('Recurring Financial Goals'!$K$4:$O$34,MATCH('Unified Cash Flow Chart'!D46,'Recurring Financial Goals'!$K$4:$K$34,0),5)),"",INDEX('Recurring Financial Goals'!$K$4:$O$34,MATCH('Unified Cash Flow Chart'!D46,'Recurring Financial Goals'!$K$4:$K$34,0),5))</f>
        <v/>
      </c>
      <c r="O46" s="25" t="str">
        <f t="shared" ca="1" si="3"/>
        <v/>
      </c>
      <c r="P46" s="26" t="str">
        <f t="shared" ca="1" si="9"/>
        <v/>
      </c>
      <c r="Q46" s="21"/>
      <c r="R46" s="28">
        <f t="shared" ca="1" si="4"/>
        <v>0</v>
      </c>
    </row>
    <row r="47" spans="1:18">
      <c r="A47" s="31">
        <f t="shared" ca="1" si="5"/>
        <v>2056</v>
      </c>
      <c r="B47" s="31">
        <f t="shared" si="6"/>
        <v>44</v>
      </c>
      <c r="C47" s="21"/>
      <c r="D47" s="27">
        <f t="shared" ca="1" si="7"/>
        <v>2056</v>
      </c>
      <c r="E47" s="24" t="str">
        <f ca="1">IF(ISERROR(INDEX('Recurring Financial Goals'!$D$4:$H$34,MATCH('Unified Cash Flow Chart'!D47,'Recurring Financial Goals'!$D$4:$D$34,0),3)),"",INDEX('Recurring Financial Goals'!$D$4:$H$34,MATCH('Unified Cash Flow Chart'!D47,'Recurring Financial Goals'!$D$4:$D$34,0),3))</f>
        <v/>
      </c>
      <c r="F47" s="25" t="str">
        <f ca="1">IF(ISERROR(INDEX('Recurring Financial Goals'!$E$4:$H$34,MATCH('Unified Cash Flow Chart'!D47,'Recurring Financial Goals'!$E$4:$E$34,0),3)),"",INDEX('Recurring Financial Goals'!$E$4:$H$34,MATCH('Unified Cash Flow Chart'!D47,'Recurring Financial Goals'!$E$4:$E$34,0),3))</f>
        <v/>
      </c>
      <c r="G47" s="25" t="str">
        <f ca="1">IF(ISERROR(INDEX('Recurring Financial Goals'!$D$4:$H$34,MATCH('Unified Cash Flow Chart'!D47,'Recurring Financial Goals'!$D$4:$D$34,0),5)),"",INDEX('Recurring Financial Goals'!$D$4:$H$34,MATCH('Unified Cash Flow Chart'!D47,'Recurring Financial Goals'!$D$4:$D$34,0),5))</f>
        <v/>
      </c>
      <c r="H47" s="28" t="str">
        <f t="shared" si="2"/>
        <v/>
      </c>
      <c r="I47" s="30"/>
      <c r="J47" s="21"/>
      <c r="K47" s="30">
        <f t="shared" ca="1" si="8"/>
        <v>2056</v>
      </c>
      <c r="L47" s="30" t="str">
        <f ca="1">IF(ISERROR(INDEX('Recurring Financial Goals'!$K$4:$O$34,MATCH('Unified Cash Flow Chart'!D47,'Recurring Financial Goals'!$K$4:$K$34,0),3)),"",INDEX('Recurring Financial Goals'!$K$4:$O$34,MATCH('Unified Cash Flow Chart'!D47,'Recurring Financial Goals'!$K$4:$K$34,0),3))</f>
        <v/>
      </c>
      <c r="M47" s="30" t="str">
        <f ca="1">IF(ISERROR(INDEX('Recurring Financial Goals'!$L$4:$O$34,MATCH('Unified Cash Flow Chart'!D47,'Recurring Financial Goals'!$L$4:$L$34,0),3)),"",INDEX('Recurring Financial Goals'!$L$4:$O$34,MATCH('Unified Cash Flow Chart'!D47,'Recurring Financial Goals'!$L$4:$L$34,0),3))</f>
        <v/>
      </c>
      <c r="N47" s="30" t="str">
        <f ca="1">IF(ISERROR(INDEX('Recurring Financial Goals'!$K$4:$O$34,MATCH('Unified Cash Flow Chart'!D47,'Recurring Financial Goals'!$K$4:$K$34,0),5)),"",INDEX('Recurring Financial Goals'!$K$4:$O$34,MATCH('Unified Cash Flow Chart'!D47,'Recurring Financial Goals'!$K$4:$K$34,0),5))</f>
        <v/>
      </c>
      <c r="O47" s="25" t="str">
        <f t="shared" ca="1" si="3"/>
        <v/>
      </c>
      <c r="P47" s="26" t="str">
        <f t="shared" ca="1" si="9"/>
        <v/>
      </c>
      <c r="Q47" s="21"/>
      <c r="R47" s="28">
        <f t="shared" ca="1" si="4"/>
        <v>0</v>
      </c>
    </row>
    <row r="48" spans="1:18">
      <c r="A48" s="31">
        <f t="shared" ca="1" si="5"/>
        <v>2057</v>
      </c>
      <c r="B48" s="31">
        <f t="shared" si="6"/>
        <v>45</v>
      </c>
      <c r="C48" s="21"/>
      <c r="D48" s="27">
        <f t="shared" ca="1" si="7"/>
        <v>2057</v>
      </c>
      <c r="E48" s="24" t="str">
        <f ca="1">IF(ISERROR(INDEX('Recurring Financial Goals'!$D$4:$H$34,MATCH('Unified Cash Flow Chart'!D48,'Recurring Financial Goals'!$D$4:$D$34,0),3)),"",INDEX('Recurring Financial Goals'!$D$4:$H$34,MATCH('Unified Cash Flow Chart'!D48,'Recurring Financial Goals'!$D$4:$D$34,0),3))</f>
        <v/>
      </c>
      <c r="F48" s="25" t="str">
        <f ca="1">IF(ISERROR(INDEX('Recurring Financial Goals'!$E$4:$H$34,MATCH('Unified Cash Flow Chart'!D48,'Recurring Financial Goals'!$E$4:$E$34,0),3)),"",INDEX('Recurring Financial Goals'!$E$4:$H$34,MATCH('Unified Cash Flow Chart'!D48,'Recurring Financial Goals'!$E$4:$E$34,0),3))</f>
        <v/>
      </c>
      <c r="G48" s="25" t="str">
        <f ca="1">IF(ISERROR(INDEX('Recurring Financial Goals'!$D$4:$H$34,MATCH('Unified Cash Flow Chart'!D48,'Recurring Financial Goals'!$D$4:$D$34,0),5)),"",INDEX('Recurring Financial Goals'!$D$4:$H$34,MATCH('Unified Cash Flow Chart'!D48,'Recurring Financial Goals'!$D$4:$D$34,0),5))</f>
        <v/>
      </c>
      <c r="H48" s="28" t="str">
        <f t="shared" si="2"/>
        <v/>
      </c>
      <c r="I48" s="30"/>
      <c r="J48" s="21"/>
      <c r="K48" s="30">
        <f t="shared" ca="1" si="8"/>
        <v>2057</v>
      </c>
      <c r="L48" s="30" t="str">
        <f ca="1">IF(ISERROR(INDEX('Recurring Financial Goals'!$K$4:$O$34,MATCH('Unified Cash Flow Chart'!D48,'Recurring Financial Goals'!$K$4:$K$34,0),3)),"",INDEX('Recurring Financial Goals'!$K$4:$O$34,MATCH('Unified Cash Flow Chart'!D48,'Recurring Financial Goals'!$K$4:$K$34,0),3))</f>
        <v/>
      </c>
      <c r="M48" s="30" t="str">
        <f ca="1">IF(ISERROR(INDEX('Recurring Financial Goals'!$L$4:$O$34,MATCH('Unified Cash Flow Chart'!D48,'Recurring Financial Goals'!$L$4:$L$34,0),3)),"",INDEX('Recurring Financial Goals'!$L$4:$O$34,MATCH('Unified Cash Flow Chart'!D48,'Recurring Financial Goals'!$L$4:$L$34,0),3))</f>
        <v/>
      </c>
      <c r="N48" s="30" t="str">
        <f ca="1">IF(ISERROR(INDEX('Recurring Financial Goals'!$K$4:$O$34,MATCH('Unified Cash Flow Chart'!D48,'Recurring Financial Goals'!$K$4:$K$34,0),5)),"",INDEX('Recurring Financial Goals'!$K$4:$O$34,MATCH('Unified Cash Flow Chart'!D48,'Recurring Financial Goals'!$K$4:$K$34,0),5))</f>
        <v/>
      </c>
      <c r="O48" s="25" t="str">
        <f t="shared" ca="1" si="3"/>
        <v/>
      </c>
      <c r="P48" s="26" t="str">
        <f t="shared" ca="1" si="9"/>
        <v/>
      </c>
      <c r="Q48" s="21"/>
      <c r="R48" s="28">
        <f t="shared" ca="1" si="4"/>
        <v>0</v>
      </c>
    </row>
    <row r="49" spans="1:18">
      <c r="A49" s="31">
        <f t="shared" ca="1" si="5"/>
        <v>2058</v>
      </c>
      <c r="B49" s="31">
        <f t="shared" si="6"/>
        <v>46</v>
      </c>
      <c r="C49" s="21"/>
      <c r="D49" s="27">
        <f t="shared" ca="1" si="7"/>
        <v>2058</v>
      </c>
      <c r="E49" s="24" t="str">
        <f ca="1">IF(ISERROR(INDEX('Recurring Financial Goals'!$D$4:$H$34,MATCH('Unified Cash Flow Chart'!D49,'Recurring Financial Goals'!$D$4:$D$34,0),3)),"",INDEX('Recurring Financial Goals'!$D$4:$H$34,MATCH('Unified Cash Flow Chart'!D49,'Recurring Financial Goals'!$D$4:$D$34,0),3))</f>
        <v/>
      </c>
      <c r="F49" s="25" t="str">
        <f ca="1">IF(ISERROR(INDEX('Recurring Financial Goals'!$E$4:$H$34,MATCH('Unified Cash Flow Chart'!D49,'Recurring Financial Goals'!$E$4:$E$34,0),3)),"",INDEX('Recurring Financial Goals'!$E$4:$H$34,MATCH('Unified Cash Flow Chart'!D49,'Recurring Financial Goals'!$E$4:$E$34,0),3))</f>
        <v/>
      </c>
      <c r="G49" s="25" t="str">
        <f ca="1">IF(ISERROR(INDEX('Recurring Financial Goals'!$D$4:$H$34,MATCH('Unified Cash Flow Chart'!D49,'Recurring Financial Goals'!$D$4:$D$34,0),5)),"",INDEX('Recurring Financial Goals'!$D$4:$H$34,MATCH('Unified Cash Flow Chart'!D49,'Recurring Financial Goals'!$D$4:$D$34,0),5))</f>
        <v/>
      </c>
      <c r="H49" s="28" t="str">
        <f t="shared" si="2"/>
        <v/>
      </c>
      <c r="I49" s="30"/>
      <c r="J49" s="21"/>
      <c r="K49" s="30">
        <f t="shared" ca="1" si="8"/>
        <v>2058</v>
      </c>
      <c r="L49" s="30" t="str">
        <f ca="1">IF(ISERROR(INDEX('Recurring Financial Goals'!$K$4:$O$34,MATCH('Unified Cash Flow Chart'!D49,'Recurring Financial Goals'!$K$4:$K$34,0),3)),"",INDEX('Recurring Financial Goals'!$K$4:$O$34,MATCH('Unified Cash Flow Chart'!D49,'Recurring Financial Goals'!$K$4:$K$34,0),3))</f>
        <v/>
      </c>
      <c r="M49" s="30" t="str">
        <f ca="1">IF(ISERROR(INDEX('Recurring Financial Goals'!$L$4:$O$34,MATCH('Unified Cash Flow Chart'!D49,'Recurring Financial Goals'!$L$4:$L$34,0),3)),"",INDEX('Recurring Financial Goals'!$L$4:$O$34,MATCH('Unified Cash Flow Chart'!D49,'Recurring Financial Goals'!$L$4:$L$34,0),3))</f>
        <v/>
      </c>
      <c r="N49" s="30" t="str">
        <f ca="1">IF(ISERROR(INDEX('Recurring Financial Goals'!$K$4:$O$34,MATCH('Unified Cash Flow Chart'!D49,'Recurring Financial Goals'!$K$4:$K$34,0),5)),"",INDEX('Recurring Financial Goals'!$K$4:$O$34,MATCH('Unified Cash Flow Chart'!D49,'Recurring Financial Goals'!$K$4:$K$34,0),5))</f>
        <v/>
      </c>
      <c r="O49" s="25" t="str">
        <f t="shared" ca="1" si="3"/>
        <v/>
      </c>
      <c r="P49" s="26" t="str">
        <f t="shared" ca="1" si="9"/>
        <v/>
      </c>
      <c r="Q49" s="21"/>
      <c r="R49" s="28">
        <f t="shared" ca="1" si="4"/>
        <v>0</v>
      </c>
    </row>
    <row r="50" spans="1:18">
      <c r="A50" s="31">
        <f t="shared" ca="1" si="5"/>
        <v>2059</v>
      </c>
      <c r="B50" s="31">
        <f t="shared" si="6"/>
        <v>47</v>
      </c>
      <c r="C50" s="21"/>
      <c r="D50" s="27">
        <f t="shared" ca="1" si="7"/>
        <v>2059</v>
      </c>
      <c r="E50" s="24" t="str">
        <f ca="1">IF(ISERROR(INDEX('Recurring Financial Goals'!$D$4:$H$34,MATCH('Unified Cash Flow Chart'!D50,'Recurring Financial Goals'!$D$4:$D$34,0),3)),"",INDEX('Recurring Financial Goals'!$D$4:$H$34,MATCH('Unified Cash Flow Chart'!D50,'Recurring Financial Goals'!$D$4:$D$34,0),3))</f>
        <v/>
      </c>
      <c r="F50" s="25" t="str">
        <f ca="1">IF(ISERROR(INDEX('Recurring Financial Goals'!$E$4:$H$34,MATCH('Unified Cash Flow Chart'!D50,'Recurring Financial Goals'!$E$4:$E$34,0),3)),"",INDEX('Recurring Financial Goals'!$E$4:$H$34,MATCH('Unified Cash Flow Chart'!D50,'Recurring Financial Goals'!$E$4:$E$34,0),3))</f>
        <v/>
      </c>
      <c r="G50" s="25" t="str">
        <f ca="1">IF(ISERROR(INDEX('Recurring Financial Goals'!$D$4:$H$34,MATCH('Unified Cash Flow Chart'!D50,'Recurring Financial Goals'!$D$4:$D$34,0),5)),"",INDEX('Recurring Financial Goals'!$D$4:$H$34,MATCH('Unified Cash Flow Chart'!D50,'Recurring Financial Goals'!$D$4:$D$34,0),5))</f>
        <v/>
      </c>
      <c r="H50" s="28" t="str">
        <f t="shared" si="2"/>
        <v/>
      </c>
      <c r="I50" s="30"/>
      <c r="J50" s="21"/>
      <c r="K50" s="30">
        <f t="shared" ca="1" si="8"/>
        <v>2059</v>
      </c>
      <c r="L50" s="30" t="str">
        <f ca="1">IF(ISERROR(INDEX('Recurring Financial Goals'!$K$4:$O$34,MATCH('Unified Cash Flow Chart'!D50,'Recurring Financial Goals'!$K$4:$K$34,0),3)),"",INDEX('Recurring Financial Goals'!$K$4:$O$34,MATCH('Unified Cash Flow Chart'!D50,'Recurring Financial Goals'!$K$4:$K$34,0),3))</f>
        <v/>
      </c>
      <c r="M50" s="30" t="str">
        <f ca="1">IF(ISERROR(INDEX('Recurring Financial Goals'!$L$4:$O$34,MATCH('Unified Cash Flow Chart'!D50,'Recurring Financial Goals'!$L$4:$L$34,0),3)),"",INDEX('Recurring Financial Goals'!$L$4:$O$34,MATCH('Unified Cash Flow Chart'!D50,'Recurring Financial Goals'!$L$4:$L$34,0),3))</f>
        <v/>
      </c>
      <c r="N50" s="30" t="str">
        <f ca="1">IF(ISERROR(INDEX('Recurring Financial Goals'!$K$4:$O$34,MATCH('Unified Cash Flow Chart'!D50,'Recurring Financial Goals'!$K$4:$K$34,0),5)),"",INDEX('Recurring Financial Goals'!$K$4:$O$34,MATCH('Unified Cash Flow Chart'!D50,'Recurring Financial Goals'!$K$4:$K$34,0),5))</f>
        <v/>
      </c>
      <c r="O50" s="25" t="str">
        <f t="shared" ca="1" si="3"/>
        <v/>
      </c>
      <c r="P50" s="26" t="str">
        <f t="shared" ca="1" si="9"/>
        <v/>
      </c>
      <c r="Q50" s="21"/>
      <c r="R50" s="28">
        <f t="shared" ca="1" si="4"/>
        <v>0</v>
      </c>
    </row>
    <row r="51" spans="1:18">
      <c r="A51" s="31">
        <f t="shared" ca="1" si="5"/>
        <v>2060</v>
      </c>
      <c r="B51" s="31">
        <f t="shared" si="6"/>
        <v>48</v>
      </c>
      <c r="C51" s="21"/>
      <c r="D51" s="27">
        <f t="shared" ca="1" si="7"/>
        <v>2060</v>
      </c>
      <c r="E51" s="24" t="str">
        <f ca="1">IF(ISERROR(INDEX('Recurring Financial Goals'!$D$4:$H$34,MATCH('Unified Cash Flow Chart'!D51,'Recurring Financial Goals'!$D$4:$D$34,0),3)),"",INDEX('Recurring Financial Goals'!$D$4:$H$34,MATCH('Unified Cash Flow Chart'!D51,'Recurring Financial Goals'!$D$4:$D$34,0),3))</f>
        <v/>
      </c>
      <c r="F51" s="25" t="str">
        <f ca="1">IF(ISERROR(INDEX('Recurring Financial Goals'!$E$4:$H$34,MATCH('Unified Cash Flow Chart'!D51,'Recurring Financial Goals'!$E$4:$E$34,0),3)),"",INDEX('Recurring Financial Goals'!$E$4:$H$34,MATCH('Unified Cash Flow Chart'!D51,'Recurring Financial Goals'!$E$4:$E$34,0),3))</f>
        <v/>
      </c>
      <c r="G51" s="25" t="str">
        <f ca="1">IF(ISERROR(INDEX('Recurring Financial Goals'!$D$4:$H$34,MATCH('Unified Cash Flow Chart'!D51,'Recurring Financial Goals'!$D$4:$D$34,0),5)),"",INDEX('Recurring Financial Goals'!$D$4:$H$34,MATCH('Unified Cash Flow Chart'!D51,'Recurring Financial Goals'!$D$4:$D$34,0),5))</f>
        <v/>
      </c>
      <c r="H51" s="28" t="str">
        <f t="shared" si="2"/>
        <v/>
      </c>
      <c r="I51" s="30"/>
      <c r="J51" s="21"/>
      <c r="K51" s="30">
        <f t="shared" ca="1" si="8"/>
        <v>2060</v>
      </c>
      <c r="L51" s="30" t="str">
        <f ca="1">IF(ISERROR(INDEX('Recurring Financial Goals'!$K$4:$O$34,MATCH('Unified Cash Flow Chart'!D51,'Recurring Financial Goals'!$K$4:$K$34,0),3)),"",INDEX('Recurring Financial Goals'!$K$4:$O$34,MATCH('Unified Cash Flow Chart'!D51,'Recurring Financial Goals'!$K$4:$K$34,0),3))</f>
        <v/>
      </c>
      <c r="M51" s="30" t="str">
        <f ca="1">IF(ISERROR(INDEX('Recurring Financial Goals'!$L$4:$O$34,MATCH('Unified Cash Flow Chart'!D51,'Recurring Financial Goals'!$L$4:$L$34,0),3)),"",INDEX('Recurring Financial Goals'!$L$4:$O$34,MATCH('Unified Cash Flow Chart'!D51,'Recurring Financial Goals'!$L$4:$L$34,0),3))</f>
        <v/>
      </c>
      <c r="N51" s="30" t="str">
        <f ca="1">IF(ISERROR(INDEX('Recurring Financial Goals'!$K$4:$O$34,MATCH('Unified Cash Flow Chart'!D51,'Recurring Financial Goals'!$K$4:$K$34,0),5)),"",INDEX('Recurring Financial Goals'!$K$4:$O$34,MATCH('Unified Cash Flow Chart'!D51,'Recurring Financial Goals'!$K$4:$K$34,0),5))</f>
        <v/>
      </c>
      <c r="O51" s="25" t="str">
        <f t="shared" ca="1" si="3"/>
        <v/>
      </c>
      <c r="P51" s="26" t="str">
        <f t="shared" ca="1" si="9"/>
        <v/>
      </c>
      <c r="Q51" s="21"/>
      <c r="R51" s="28">
        <f t="shared" ca="1" si="4"/>
        <v>0</v>
      </c>
    </row>
    <row r="52" spans="1:18">
      <c r="A52" s="31">
        <f t="shared" ca="1" si="5"/>
        <v>2061</v>
      </c>
      <c r="B52" s="31">
        <f t="shared" si="6"/>
        <v>49</v>
      </c>
      <c r="C52" s="21"/>
      <c r="D52" s="27">
        <f t="shared" ca="1" si="7"/>
        <v>2061</v>
      </c>
      <c r="E52" s="24" t="str">
        <f ca="1">IF(ISERROR(INDEX('Recurring Financial Goals'!$D$4:$H$34,MATCH('Unified Cash Flow Chart'!D52,'Recurring Financial Goals'!$D$4:$D$34,0),3)),"",INDEX('Recurring Financial Goals'!$D$4:$H$34,MATCH('Unified Cash Flow Chart'!D52,'Recurring Financial Goals'!$D$4:$D$34,0),3))</f>
        <v/>
      </c>
      <c r="F52" s="25" t="str">
        <f ca="1">IF(ISERROR(INDEX('Recurring Financial Goals'!$E$4:$H$34,MATCH('Unified Cash Flow Chart'!D52,'Recurring Financial Goals'!$E$4:$E$34,0),3)),"",INDEX('Recurring Financial Goals'!$E$4:$H$34,MATCH('Unified Cash Flow Chart'!D52,'Recurring Financial Goals'!$E$4:$E$34,0),3))</f>
        <v/>
      </c>
      <c r="G52" s="25" t="str">
        <f ca="1">IF(ISERROR(INDEX('Recurring Financial Goals'!$D$4:$H$34,MATCH('Unified Cash Flow Chart'!D52,'Recurring Financial Goals'!$D$4:$D$34,0),5)),"",INDEX('Recurring Financial Goals'!$D$4:$H$34,MATCH('Unified Cash Flow Chart'!D52,'Recurring Financial Goals'!$D$4:$D$34,0),5))</f>
        <v/>
      </c>
      <c r="H52" s="28" t="str">
        <f t="shared" si="2"/>
        <v/>
      </c>
      <c r="I52" s="30"/>
      <c r="J52" s="21"/>
      <c r="K52" s="30">
        <f t="shared" ca="1" si="8"/>
        <v>2061</v>
      </c>
      <c r="L52" s="30" t="str">
        <f ca="1">IF(ISERROR(INDEX('Recurring Financial Goals'!$K$4:$O$34,MATCH('Unified Cash Flow Chart'!D52,'Recurring Financial Goals'!$K$4:$K$34,0),3)),"",INDEX('Recurring Financial Goals'!$K$4:$O$34,MATCH('Unified Cash Flow Chart'!D52,'Recurring Financial Goals'!$K$4:$K$34,0),3))</f>
        <v/>
      </c>
      <c r="M52" s="30" t="str">
        <f ca="1">IF(ISERROR(INDEX('Recurring Financial Goals'!$L$4:$O$34,MATCH('Unified Cash Flow Chart'!D52,'Recurring Financial Goals'!$L$4:$L$34,0),3)),"",INDEX('Recurring Financial Goals'!$L$4:$O$34,MATCH('Unified Cash Flow Chart'!D52,'Recurring Financial Goals'!$L$4:$L$34,0),3))</f>
        <v/>
      </c>
      <c r="N52" s="30" t="str">
        <f ca="1">IF(ISERROR(INDEX('Recurring Financial Goals'!$K$4:$O$34,MATCH('Unified Cash Flow Chart'!D52,'Recurring Financial Goals'!$K$4:$K$34,0),5)),"",INDEX('Recurring Financial Goals'!$K$4:$O$34,MATCH('Unified Cash Flow Chart'!D52,'Recurring Financial Goals'!$K$4:$K$34,0),5))</f>
        <v/>
      </c>
      <c r="O52" s="25" t="str">
        <f t="shared" ca="1" si="3"/>
        <v/>
      </c>
      <c r="P52" s="26" t="str">
        <f t="shared" ca="1" si="9"/>
        <v/>
      </c>
      <c r="Q52" s="21"/>
      <c r="R52" s="28">
        <f t="shared" ca="1" si="4"/>
        <v>0</v>
      </c>
    </row>
    <row r="53" spans="1:18">
      <c r="A53" s="31">
        <f t="shared" ca="1" si="5"/>
        <v>2062</v>
      </c>
      <c r="B53" s="31">
        <f t="shared" si="6"/>
        <v>50</v>
      </c>
      <c r="C53" s="21"/>
      <c r="D53" s="27">
        <f t="shared" ca="1" si="7"/>
        <v>2062</v>
      </c>
      <c r="E53" s="24" t="str">
        <f ca="1">IF(ISERROR(INDEX('Recurring Financial Goals'!$D$4:$H$34,MATCH('Unified Cash Flow Chart'!D53,'Recurring Financial Goals'!$D$4:$D$34,0),3)),"",INDEX('Recurring Financial Goals'!$D$4:$H$34,MATCH('Unified Cash Flow Chart'!D53,'Recurring Financial Goals'!$D$4:$D$34,0),3))</f>
        <v/>
      </c>
      <c r="F53" s="25" t="str">
        <f ca="1">IF(ISERROR(INDEX('Recurring Financial Goals'!$E$4:$H$34,MATCH('Unified Cash Flow Chart'!D53,'Recurring Financial Goals'!$E$4:$E$34,0),3)),"",INDEX('Recurring Financial Goals'!$E$4:$H$34,MATCH('Unified Cash Flow Chart'!D53,'Recurring Financial Goals'!$E$4:$E$34,0),3))</f>
        <v/>
      </c>
      <c r="G53" s="25" t="str">
        <f ca="1">IF(ISERROR(INDEX('Recurring Financial Goals'!$D$4:$H$34,MATCH('Unified Cash Flow Chart'!D53,'Recurring Financial Goals'!$D$4:$D$34,0),5)),"",INDEX('Recurring Financial Goals'!$D$4:$H$34,MATCH('Unified Cash Flow Chart'!D53,'Recurring Financial Goals'!$D$4:$D$34,0),5))</f>
        <v/>
      </c>
      <c r="H53" s="28" t="str">
        <f t="shared" si="2"/>
        <v/>
      </c>
      <c r="I53" s="30"/>
      <c r="J53" s="21"/>
      <c r="K53" s="30">
        <f t="shared" ca="1" si="8"/>
        <v>2062</v>
      </c>
      <c r="L53" s="30" t="str">
        <f ca="1">IF(ISERROR(INDEX('Recurring Financial Goals'!$K$4:$O$34,MATCH('Unified Cash Flow Chart'!D53,'Recurring Financial Goals'!$K$4:$K$34,0),3)),"",INDEX('Recurring Financial Goals'!$K$4:$O$34,MATCH('Unified Cash Flow Chart'!D53,'Recurring Financial Goals'!$K$4:$K$34,0),3))</f>
        <v/>
      </c>
      <c r="M53" s="30" t="str">
        <f ca="1">IF(ISERROR(INDEX('Recurring Financial Goals'!$L$4:$O$34,MATCH('Unified Cash Flow Chart'!D53,'Recurring Financial Goals'!$L$4:$L$34,0),3)),"",INDEX('Recurring Financial Goals'!$L$4:$O$34,MATCH('Unified Cash Flow Chart'!D53,'Recurring Financial Goals'!$L$4:$L$34,0),3))</f>
        <v/>
      </c>
      <c r="N53" s="30" t="str">
        <f ca="1">IF(ISERROR(INDEX('Recurring Financial Goals'!$K$4:$O$34,MATCH('Unified Cash Flow Chart'!D53,'Recurring Financial Goals'!$K$4:$K$34,0),5)),"",INDEX('Recurring Financial Goals'!$K$4:$O$34,MATCH('Unified Cash Flow Chart'!D53,'Recurring Financial Goals'!$K$4:$K$34,0),5))</f>
        <v/>
      </c>
      <c r="O53" s="25" t="str">
        <f t="shared" ca="1" si="3"/>
        <v/>
      </c>
      <c r="P53" s="26" t="str">
        <f t="shared" ca="1" si="9"/>
        <v/>
      </c>
      <c r="Q53" s="21"/>
      <c r="R53" s="28">
        <f t="shared" ca="1" si="4"/>
        <v>0</v>
      </c>
    </row>
    <row r="54" spans="1:18">
      <c r="A54" s="31">
        <f t="shared" ca="1" si="5"/>
        <v>2063</v>
      </c>
      <c r="B54" s="31">
        <f t="shared" si="6"/>
        <v>51</v>
      </c>
      <c r="C54" s="21"/>
      <c r="D54" s="27">
        <f t="shared" ca="1" si="7"/>
        <v>2063</v>
      </c>
      <c r="E54" s="24" t="str">
        <f ca="1">IF(ISERROR(INDEX('Recurring Financial Goals'!$D$4:$H$34,MATCH('Unified Cash Flow Chart'!D54,'Recurring Financial Goals'!$D$4:$D$34,0),3)),"",INDEX('Recurring Financial Goals'!$D$4:$H$34,MATCH('Unified Cash Flow Chart'!D54,'Recurring Financial Goals'!$D$4:$D$34,0),3))</f>
        <v/>
      </c>
      <c r="F54" s="25" t="str">
        <f ca="1">IF(ISERROR(INDEX('Recurring Financial Goals'!$E$4:$H$34,MATCH('Unified Cash Flow Chart'!D54,'Recurring Financial Goals'!$E$4:$E$34,0),3)),"",INDEX('Recurring Financial Goals'!$E$4:$H$34,MATCH('Unified Cash Flow Chart'!D54,'Recurring Financial Goals'!$E$4:$E$34,0),3))</f>
        <v/>
      </c>
      <c r="G54" s="25" t="str">
        <f ca="1">IF(ISERROR(INDEX('Recurring Financial Goals'!$D$4:$H$34,MATCH('Unified Cash Flow Chart'!D54,'Recurring Financial Goals'!$D$4:$D$34,0),5)),"",INDEX('Recurring Financial Goals'!$D$4:$H$34,MATCH('Unified Cash Flow Chart'!D54,'Recurring Financial Goals'!$D$4:$D$34,0),5))</f>
        <v/>
      </c>
      <c r="H54" s="28" t="str">
        <f t="shared" si="2"/>
        <v/>
      </c>
      <c r="I54" s="30"/>
      <c r="J54" s="21"/>
      <c r="K54" s="30">
        <f t="shared" ca="1" si="8"/>
        <v>2063</v>
      </c>
      <c r="L54" s="30" t="str">
        <f ca="1">IF(ISERROR(INDEX('Recurring Financial Goals'!$K$4:$O$34,MATCH('Unified Cash Flow Chart'!D54,'Recurring Financial Goals'!$K$4:$K$34,0),3)),"",INDEX('Recurring Financial Goals'!$K$4:$O$34,MATCH('Unified Cash Flow Chart'!D54,'Recurring Financial Goals'!$K$4:$K$34,0),3))</f>
        <v/>
      </c>
      <c r="M54" s="30" t="str">
        <f ca="1">IF(ISERROR(INDEX('Recurring Financial Goals'!$L$4:$O$34,MATCH('Unified Cash Flow Chart'!D54,'Recurring Financial Goals'!$L$4:$L$34,0),3)),"",INDEX('Recurring Financial Goals'!$L$4:$O$34,MATCH('Unified Cash Flow Chart'!D54,'Recurring Financial Goals'!$L$4:$L$34,0),3))</f>
        <v/>
      </c>
      <c r="N54" s="30" t="str">
        <f ca="1">IF(ISERROR(INDEX('Recurring Financial Goals'!$K$4:$O$34,MATCH('Unified Cash Flow Chart'!D54,'Recurring Financial Goals'!$K$4:$K$34,0),5)),"",INDEX('Recurring Financial Goals'!$K$4:$O$34,MATCH('Unified Cash Flow Chart'!D54,'Recurring Financial Goals'!$K$4:$K$34,0),5))</f>
        <v/>
      </c>
      <c r="O54" s="25" t="str">
        <f t="shared" ca="1" si="3"/>
        <v/>
      </c>
      <c r="P54" s="26" t="str">
        <f t="shared" ca="1" si="9"/>
        <v/>
      </c>
      <c r="Q54" s="21"/>
      <c r="R54" s="28">
        <f t="shared" ca="1" si="4"/>
        <v>0</v>
      </c>
    </row>
    <row r="55" spans="1:18">
      <c r="A55" s="31">
        <f t="shared" ca="1" si="5"/>
        <v>2064</v>
      </c>
      <c r="B55" s="31">
        <f t="shared" si="6"/>
        <v>52</v>
      </c>
      <c r="C55" s="21"/>
      <c r="D55" s="27">
        <f t="shared" ca="1" si="7"/>
        <v>2064</v>
      </c>
      <c r="E55" s="24" t="str">
        <f ca="1">IF(ISERROR(INDEX('Recurring Financial Goals'!$D$4:$H$34,MATCH('Unified Cash Flow Chart'!D55,'Recurring Financial Goals'!$D$4:$D$34,0),3)),"",INDEX('Recurring Financial Goals'!$D$4:$H$34,MATCH('Unified Cash Flow Chart'!D55,'Recurring Financial Goals'!$D$4:$D$34,0),3))</f>
        <v/>
      </c>
      <c r="F55" s="25" t="str">
        <f ca="1">IF(ISERROR(INDEX('Recurring Financial Goals'!$E$4:$H$34,MATCH('Unified Cash Flow Chart'!D55,'Recurring Financial Goals'!$E$4:$E$34,0),3)),"",INDEX('Recurring Financial Goals'!$E$4:$H$34,MATCH('Unified Cash Flow Chart'!D55,'Recurring Financial Goals'!$E$4:$E$34,0),3))</f>
        <v/>
      </c>
      <c r="G55" s="25" t="str">
        <f ca="1">IF(ISERROR(INDEX('Recurring Financial Goals'!$D$4:$H$34,MATCH('Unified Cash Flow Chart'!D55,'Recurring Financial Goals'!$D$4:$D$34,0),5)),"",INDEX('Recurring Financial Goals'!$D$4:$H$34,MATCH('Unified Cash Flow Chart'!D55,'Recurring Financial Goals'!$D$4:$D$34,0),5))</f>
        <v/>
      </c>
      <c r="H55" s="28" t="str">
        <f t="shared" si="2"/>
        <v/>
      </c>
      <c r="I55" s="30"/>
      <c r="J55" s="21"/>
      <c r="K55" s="30">
        <f t="shared" ca="1" si="8"/>
        <v>2064</v>
      </c>
      <c r="L55" s="30" t="str">
        <f ca="1">IF(ISERROR(INDEX('Recurring Financial Goals'!$K$4:$O$34,MATCH('Unified Cash Flow Chart'!D55,'Recurring Financial Goals'!$K$4:$K$34,0),3)),"",INDEX('Recurring Financial Goals'!$K$4:$O$34,MATCH('Unified Cash Flow Chart'!D55,'Recurring Financial Goals'!$K$4:$K$34,0),3))</f>
        <v/>
      </c>
      <c r="M55" s="30" t="str">
        <f ca="1">IF(ISERROR(INDEX('Recurring Financial Goals'!$L$4:$O$34,MATCH('Unified Cash Flow Chart'!D55,'Recurring Financial Goals'!$L$4:$L$34,0),3)),"",INDEX('Recurring Financial Goals'!$L$4:$O$34,MATCH('Unified Cash Flow Chart'!D55,'Recurring Financial Goals'!$L$4:$L$34,0),3))</f>
        <v/>
      </c>
      <c r="N55" s="30" t="str">
        <f ca="1">IF(ISERROR(INDEX('Recurring Financial Goals'!$K$4:$O$34,MATCH('Unified Cash Flow Chart'!D55,'Recurring Financial Goals'!$K$4:$K$34,0),5)),"",INDEX('Recurring Financial Goals'!$K$4:$O$34,MATCH('Unified Cash Flow Chart'!D55,'Recurring Financial Goals'!$K$4:$K$34,0),5))</f>
        <v/>
      </c>
      <c r="O55" s="25" t="str">
        <f t="shared" ca="1" si="3"/>
        <v/>
      </c>
      <c r="P55" s="26" t="str">
        <f t="shared" ca="1" si="9"/>
        <v/>
      </c>
      <c r="Q55" s="21"/>
      <c r="R55" s="28">
        <f t="shared" ca="1" si="4"/>
        <v>0</v>
      </c>
    </row>
    <row r="56" spans="1:18">
      <c r="A56" s="31">
        <f t="shared" ca="1" si="5"/>
        <v>2065</v>
      </c>
      <c r="B56" s="31">
        <f t="shared" si="6"/>
        <v>53</v>
      </c>
      <c r="C56" s="21"/>
      <c r="D56" s="27">
        <f t="shared" ca="1" si="7"/>
        <v>2065</v>
      </c>
      <c r="E56" s="24" t="str">
        <f ca="1">IF(ISERROR(INDEX('Recurring Financial Goals'!$D$4:$H$34,MATCH('Unified Cash Flow Chart'!D56,'Recurring Financial Goals'!$D$4:$D$34,0),3)),"",INDEX('Recurring Financial Goals'!$D$4:$H$34,MATCH('Unified Cash Flow Chart'!D56,'Recurring Financial Goals'!$D$4:$D$34,0),3))</f>
        <v/>
      </c>
      <c r="F56" s="25" t="str">
        <f ca="1">IF(ISERROR(INDEX('Recurring Financial Goals'!$E$4:$H$34,MATCH('Unified Cash Flow Chart'!D56,'Recurring Financial Goals'!$E$4:$E$34,0),3)),"",INDEX('Recurring Financial Goals'!$E$4:$H$34,MATCH('Unified Cash Flow Chart'!D56,'Recurring Financial Goals'!$E$4:$E$34,0),3))</f>
        <v/>
      </c>
      <c r="G56" s="25" t="str">
        <f ca="1">IF(ISERROR(INDEX('Recurring Financial Goals'!$D$4:$H$34,MATCH('Unified Cash Flow Chart'!D56,'Recurring Financial Goals'!$D$4:$D$34,0),5)),"",INDEX('Recurring Financial Goals'!$D$4:$H$34,MATCH('Unified Cash Flow Chart'!D56,'Recurring Financial Goals'!$D$4:$D$34,0),5))</f>
        <v/>
      </c>
      <c r="H56" s="28" t="str">
        <f t="shared" si="2"/>
        <v/>
      </c>
      <c r="I56" s="30"/>
      <c r="J56" s="21"/>
      <c r="K56" s="30">
        <f t="shared" ca="1" si="8"/>
        <v>2065</v>
      </c>
      <c r="L56" s="30" t="str">
        <f ca="1">IF(ISERROR(INDEX('Recurring Financial Goals'!$K$4:$O$34,MATCH('Unified Cash Flow Chart'!D56,'Recurring Financial Goals'!$K$4:$K$34,0),3)),"",INDEX('Recurring Financial Goals'!$K$4:$O$34,MATCH('Unified Cash Flow Chart'!D56,'Recurring Financial Goals'!$K$4:$K$34,0),3))</f>
        <v/>
      </c>
      <c r="M56" s="30" t="str">
        <f ca="1">IF(ISERROR(INDEX('Recurring Financial Goals'!$L$4:$O$34,MATCH('Unified Cash Flow Chart'!D56,'Recurring Financial Goals'!$L$4:$L$34,0),3)),"",INDEX('Recurring Financial Goals'!$L$4:$O$34,MATCH('Unified Cash Flow Chart'!D56,'Recurring Financial Goals'!$L$4:$L$34,0),3))</f>
        <v/>
      </c>
      <c r="N56" s="30" t="str">
        <f ca="1">IF(ISERROR(INDEX('Recurring Financial Goals'!$K$4:$O$34,MATCH('Unified Cash Flow Chart'!D56,'Recurring Financial Goals'!$K$4:$K$34,0),5)),"",INDEX('Recurring Financial Goals'!$K$4:$O$34,MATCH('Unified Cash Flow Chart'!D56,'Recurring Financial Goals'!$K$4:$K$34,0),5))</f>
        <v/>
      </c>
      <c r="O56" s="25" t="str">
        <f t="shared" ca="1" si="3"/>
        <v/>
      </c>
      <c r="P56" s="26" t="str">
        <f t="shared" ca="1" si="9"/>
        <v/>
      </c>
      <c r="Q56" s="21"/>
      <c r="R56" s="28">
        <f t="shared" ca="1" si="4"/>
        <v>0</v>
      </c>
    </row>
    <row r="57" spans="1:18">
      <c r="A57" s="31">
        <f t="shared" ca="1" si="5"/>
        <v>2066</v>
      </c>
      <c r="B57" s="31">
        <f t="shared" si="6"/>
        <v>54</v>
      </c>
      <c r="C57" s="21"/>
      <c r="D57" s="27">
        <f t="shared" ca="1" si="7"/>
        <v>2066</v>
      </c>
      <c r="E57" s="24" t="str">
        <f ca="1">IF(ISERROR(INDEX('Recurring Financial Goals'!$D$4:$H$34,MATCH('Unified Cash Flow Chart'!D57,'Recurring Financial Goals'!$D$4:$D$34,0),3)),"",INDEX('Recurring Financial Goals'!$D$4:$H$34,MATCH('Unified Cash Flow Chart'!D57,'Recurring Financial Goals'!$D$4:$D$34,0),3))</f>
        <v/>
      </c>
      <c r="F57" s="25" t="str">
        <f ca="1">IF(ISERROR(INDEX('Recurring Financial Goals'!$E$4:$H$34,MATCH('Unified Cash Flow Chart'!D57,'Recurring Financial Goals'!$E$4:$E$34,0),3)),"",INDEX('Recurring Financial Goals'!$E$4:$H$34,MATCH('Unified Cash Flow Chart'!D57,'Recurring Financial Goals'!$E$4:$E$34,0),3))</f>
        <v/>
      </c>
      <c r="G57" s="25" t="str">
        <f ca="1">IF(ISERROR(INDEX('Recurring Financial Goals'!$D$4:$H$34,MATCH('Unified Cash Flow Chart'!D57,'Recurring Financial Goals'!$D$4:$D$34,0),5)),"",INDEX('Recurring Financial Goals'!$D$4:$H$34,MATCH('Unified Cash Flow Chart'!D57,'Recurring Financial Goals'!$D$4:$D$34,0),5))</f>
        <v/>
      </c>
      <c r="H57" s="28" t="str">
        <f t="shared" si="2"/>
        <v/>
      </c>
      <c r="I57" s="30"/>
      <c r="J57" s="21"/>
      <c r="K57" s="30">
        <f t="shared" ca="1" si="8"/>
        <v>2066</v>
      </c>
      <c r="L57" s="30" t="str">
        <f ca="1">IF(ISERROR(INDEX('Recurring Financial Goals'!$K$4:$O$34,MATCH('Unified Cash Flow Chart'!D57,'Recurring Financial Goals'!$K$4:$K$34,0),3)),"",INDEX('Recurring Financial Goals'!$K$4:$O$34,MATCH('Unified Cash Flow Chart'!D57,'Recurring Financial Goals'!$K$4:$K$34,0),3))</f>
        <v/>
      </c>
      <c r="M57" s="30" t="str">
        <f ca="1">IF(ISERROR(INDEX('Recurring Financial Goals'!$L$4:$O$34,MATCH('Unified Cash Flow Chart'!D57,'Recurring Financial Goals'!$L$4:$L$34,0),3)),"",INDEX('Recurring Financial Goals'!$L$4:$O$34,MATCH('Unified Cash Flow Chart'!D57,'Recurring Financial Goals'!$L$4:$L$34,0),3))</f>
        <v/>
      </c>
      <c r="N57" s="30" t="str">
        <f ca="1">IF(ISERROR(INDEX('Recurring Financial Goals'!$K$4:$O$34,MATCH('Unified Cash Flow Chart'!D57,'Recurring Financial Goals'!$K$4:$K$34,0),5)),"",INDEX('Recurring Financial Goals'!$K$4:$O$34,MATCH('Unified Cash Flow Chart'!D57,'Recurring Financial Goals'!$K$4:$K$34,0),5))</f>
        <v/>
      </c>
      <c r="O57" s="25" t="str">
        <f t="shared" ca="1" si="3"/>
        <v/>
      </c>
      <c r="P57" s="26" t="str">
        <f t="shared" ca="1" si="9"/>
        <v/>
      </c>
      <c r="Q57" s="21"/>
      <c r="R57" s="28">
        <f t="shared" ca="1" si="4"/>
        <v>0</v>
      </c>
    </row>
    <row r="58" spans="1:18">
      <c r="A58" s="31">
        <f t="shared" ca="1" si="5"/>
        <v>2067</v>
      </c>
      <c r="B58" s="31">
        <f t="shared" si="6"/>
        <v>55</v>
      </c>
      <c r="C58" s="21"/>
      <c r="D58" s="27">
        <f t="shared" ca="1" si="7"/>
        <v>2067</v>
      </c>
      <c r="E58" s="24" t="str">
        <f ca="1">IF(ISERROR(INDEX('Recurring Financial Goals'!$D$4:$H$34,MATCH('Unified Cash Flow Chart'!D58,'Recurring Financial Goals'!$D$4:$D$34,0),3)),"",INDEX('Recurring Financial Goals'!$D$4:$H$34,MATCH('Unified Cash Flow Chart'!D58,'Recurring Financial Goals'!$D$4:$D$34,0),3))</f>
        <v/>
      </c>
      <c r="F58" s="25" t="str">
        <f ca="1">IF(ISERROR(INDEX('Recurring Financial Goals'!$E$4:$H$34,MATCH('Unified Cash Flow Chart'!D58,'Recurring Financial Goals'!$E$4:$E$34,0),3)),"",INDEX('Recurring Financial Goals'!$E$4:$H$34,MATCH('Unified Cash Flow Chart'!D58,'Recurring Financial Goals'!$E$4:$E$34,0),3))</f>
        <v/>
      </c>
      <c r="G58" s="25" t="str">
        <f ca="1">IF(ISERROR(INDEX('Recurring Financial Goals'!$D$4:$H$34,MATCH('Unified Cash Flow Chart'!D58,'Recurring Financial Goals'!$D$4:$D$34,0),5)),"",INDEX('Recurring Financial Goals'!$D$4:$H$34,MATCH('Unified Cash Flow Chart'!D58,'Recurring Financial Goals'!$D$4:$D$34,0),5))</f>
        <v/>
      </c>
      <c r="H58" s="28" t="str">
        <f t="shared" si="2"/>
        <v/>
      </c>
      <c r="I58" s="30"/>
      <c r="J58" s="21"/>
      <c r="K58" s="30">
        <f t="shared" ca="1" si="8"/>
        <v>2067</v>
      </c>
      <c r="L58" s="30" t="str">
        <f ca="1">IF(ISERROR(INDEX('Recurring Financial Goals'!$K$4:$O$34,MATCH('Unified Cash Flow Chart'!D58,'Recurring Financial Goals'!$K$4:$K$34,0),3)),"",INDEX('Recurring Financial Goals'!$K$4:$O$34,MATCH('Unified Cash Flow Chart'!D58,'Recurring Financial Goals'!$K$4:$K$34,0),3))</f>
        <v/>
      </c>
      <c r="M58" s="30" t="str">
        <f ca="1">IF(ISERROR(INDEX('Recurring Financial Goals'!$L$4:$O$34,MATCH('Unified Cash Flow Chart'!D58,'Recurring Financial Goals'!$L$4:$L$34,0),3)),"",INDEX('Recurring Financial Goals'!$L$4:$O$34,MATCH('Unified Cash Flow Chart'!D58,'Recurring Financial Goals'!$L$4:$L$34,0),3))</f>
        <v/>
      </c>
      <c r="N58" s="30" t="str">
        <f ca="1">IF(ISERROR(INDEX('Recurring Financial Goals'!$K$4:$O$34,MATCH('Unified Cash Flow Chart'!D58,'Recurring Financial Goals'!$K$4:$K$34,0),5)),"",INDEX('Recurring Financial Goals'!$K$4:$O$34,MATCH('Unified Cash Flow Chart'!D58,'Recurring Financial Goals'!$K$4:$K$34,0),5))</f>
        <v/>
      </c>
      <c r="O58" s="25" t="str">
        <f t="shared" ca="1" si="3"/>
        <v/>
      </c>
      <c r="P58" s="26" t="str">
        <f t="shared" ca="1" si="9"/>
        <v/>
      </c>
      <c r="Q58" s="21"/>
      <c r="R58" s="28">
        <f t="shared" ca="1" si="4"/>
        <v>0</v>
      </c>
    </row>
    <row r="59" spans="1:18">
      <c r="A59" s="31">
        <f t="shared" ca="1" si="5"/>
        <v>2068</v>
      </c>
      <c r="B59" s="31">
        <f t="shared" si="6"/>
        <v>56</v>
      </c>
      <c r="C59" s="21"/>
      <c r="D59" s="27">
        <f t="shared" ca="1" si="7"/>
        <v>2068</v>
      </c>
      <c r="E59" s="24" t="str">
        <f ca="1">IF(ISERROR(INDEX('Recurring Financial Goals'!$D$4:$H$34,MATCH('Unified Cash Flow Chart'!D59,'Recurring Financial Goals'!$D$4:$D$34,0),3)),"",INDEX('Recurring Financial Goals'!$D$4:$H$34,MATCH('Unified Cash Flow Chart'!D59,'Recurring Financial Goals'!$D$4:$D$34,0),3))</f>
        <v/>
      </c>
      <c r="F59" s="25" t="str">
        <f ca="1">IF(ISERROR(INDEX('Recurring Financial Goals'!$E$4:$H$34,MATCH('Unified Cash Flow Chart'!D59,'Recurring Financial Goals'!$E$4:$E$34,0),3)),"",INDEX('Recurring Financial Goals'!$E$4:$H$34,MATCH('Unified Cash Flow Chart'!D59,'Recurring Financial Goals'!$E$4:$E$34,0),3))</f>
        <v/>
      </c>
      <c r="G59" s="25" t="str">
        <f ca="1">IF(ISERROR(INDEX('Recurring Financial Goals'!$D$4:$H$34,MATCH('Unified Cash Flow Chart'!D59,'Recurring Financial Goals'!$D$4:$D$34,0),5)),"",INDEX('Recurring Financial Goals'!$D$4:$H$34,MATCH('Unified Cash Flow Chart'!D59,'Recurring Financial Goals'!$D$4:$D$34,0),5))</f>
        <v/>
      </c>
      <c r="H59" s="28" t="str">
        <f t="shared" si="2"/>
        <v/>
      </c>
      <c r="I59" s="30"/>
      <c r="J59" s="21"/>
      <c r="K59" s="30">
        <f t="shared" ca="1" si="8"/>
        <v>2068</v>
      </c>
      <c r="L59" s="30" t="str">
        <f ca="1">IF(ISERROR(INDEX('Recurring Financial Goals'!$K$4:$O$34,MATCH('Unified Cash Flow Chart'!D59,'Recurring Financial Goals'!$K$4:$K$34,0),3)),"",INDEX('Recurring Financial Goals'!$K$4:$O$34,MATCH('Unified Cash Flow Chart'!D59,'Recurring Financial Goals'!$K$4:$K$34,0),3))</f>
        <v/>
      </c>
      <c r="M59" s="30" t="str">
        <f ca="1">IF(ISERROR(INDEX('Recurring Financial Goals'!$L$4:$O$34,MATCH('Unified Cash Flow Chart'!D59,'Recurring Financial Goals'!$L$4:$L$34,0),3)),"",INDEX('Recurring Financial Goals'!$L$4:$O$34,MATCH('Unified Cash Flow Chart'!D59,'Recurring Financial Goals'!$L$4:$L$34,0),3))</f>
        <v/>
      </c>
      <c r="N59" s="30" t="str">
        <f ca="1">IF(ISERROR(INDEX('Recurring Financial Goals'!$K$4:$O$34,MATCH('Unified Cash Flow Chart'!D59,'Recurring Financial Goals'!$K$4:$K$34,0),5)),"",INDEX('Recurring Financial Goals'!$K$4:$O$34,MATCH('Unified Cash Flow Chart'!D59,'Recurring Financial Goals'!$K$4:$K$34,0),5))</f>
        <v/>
      </c>
      <c r="O59" s="25" t="str">
        <f t="shared" ca="1" si="3"/>
        <v/>
      </c>
      <c r="P59" s="26" t="str">
        <f t="shared" ca="1" si="9"/>
        <v/>
      </c>
      <c r="Q59" s="21"/>
      <c r="R59" s="28">
        <f t="shared" ca="1" si="4"/>
        <v>0</v>
      </c>
    </row>
    <row r="60" spans="1:18">
      <c r="A60" s="31">
        <f t="shared" ca="1" si="5"/>
        <v>2069</v>
      </c>
      <c r="B60" s="31">
        <f t="shared" si="6"/>
        <v>57</v>
      </c>
      <c r="C60" s="21"/>
      <c r="D60" s="27">
        <f t="shared" ca="1" si="7"/>
        <v>2069</v>
      </c>
      <c r="E60" s="24" t="str">
        <f ca="1">IF(ISERROR(INDEX('Recurring Financial Goals'!$D$4:$H$34,MATCH('Unified Cash Flow Chart'!D60,'Recurring Financial Goals'!$D$4:$D$34,0),3)),"",INDEX('Recurring Financial Goals'!$D$4:$H$34,MATCH('Unified Cash Flow Chart'!D60,'Recurring Financial Goals'!$D$4:$D$34,0),3))</f>
        <v/>
      </c>
      <c r="F60" s="25" t="str">
        <f ca="1">IF(ISERROR(INDEX('Recurring Financial Goals'!$E$4:$H$34,MATCH('Unified Cash Flow Chart'!D60,'Recurring Financial Goals'!$E$4:$E$34,0),3)),"",INDEX('Recurring Financial Goals'!$E$4:$H$34,MATCH('Unified Cash Flow Chart'!D60,'Recurring Financial Goals'!$E$4:$E$34,0),3))</f>
        <v/>
      </c>
      <c r="G60" s="25" t="str">
        <f ca="1">IF(ISERROR(INDEX('Recurring Financial Goals'!$D$4:$H$34,MATCH('Unified Cash Flow Chart'!D60,'Recurring Financial Goals'!$D$4:$D$34,0),5)),"",INDEX('Recurring Financial Goals'!$D$4:$H$34,MATCH('Unified Cash Flow Chart'!D60,'Recurring Financial Goals'!$D$4:$D$34,0),5))</f>
        <v/>
      </c>
      <c r="H60" s="28" t="str">
        <f t="shared" si="2"/>
        <v/>
      </c>
      <c r="I60" s="30"/>
      <c r="J60" s="21"/>
      <c r="K60" s="30">
        <f t="shared" ca="1" si="8"/>
        <v>2069</v>
      </c>
      <c r="L60" s="30" t="str">
        <f ca="1">IF(ISERROR(INDEX('Recurring Financial Goals'!$K$4:$O$34,MATCH('Unified Cash Flow Chart'!D60,'Recurring Financial Goals'!$K$4:$K$34,0),3)),"",INDEX('Recurring Financial Goals'!$K$4:$O$34,MATCH('Unified Cash Flow Chart'!D60,'Recurring Financial Goals'!$K$4:$K$34,0),3))</f>
        <v/>
      </c>
      <c r="M60" s="30" t="str">
        <f ca="1">IF(ISERROR(INDEX('Recurring Financial Goals'!$L$4:$O$34,MATCH('Unified Cash Flow Chart'!D60,'Recurring Financial Goals'!$L$4:$L$34,0),3)),"",INDEX('Recurring Financial Goals'!$L$4:$O$34,MATCH('Unified Cash Flow Chart'!D60,'Recurring Financial Goals'!$L$4:$L$34,0),3))</f>
        <v/>
      </c>
      <c r="N60" s="30" t="str">
        <f ca="1">IF(ISERROR(INDEX('Recurring Financial Goals'!$K$4:$O$34,MATCH('Unified Cash Flow Chart'!D60,'Recurring Financial Goals'!$K$4:$K$34,0),5)),"",INDEX('Recurring Financial Goals'!$K$4:$O$34,MATCH('Unified Cash Flow Chart'!D60,'Recurring Financial Goals'!$K$4:$K$34,0),5))</f>
        <v/>
      </c>
      <c r="O60" s="25" t="str">
        <f t="shared" ca="1" si="3"/>
        <v/>
      </c>
      <c r="P60" s="26" t="str">
        <f t="shared" ca="1" si="9"/>
        <v/>
      </c>
      <c r="Q60" s="21"/>
      <c r="R60" s="28">
        <f t="shared" ca="1" si="4"/>
        <v>0</v>
      </c>
    </row>
    <row r="61" spans="1:18">
      <c r="A61" s="31">
        <f t="shared" ca="1" si="5"/>
        <v>2070</v>
      </c>
      <c r="B61" s="31">
        <f t="shared" si="6"/>
        <v>58</v>
      </c>
      <c r="C61" s="21"/>
      <c r="D61" s="27">
        <f t="shared" ref="D61:D65" ca="1" si="10">IF(B61="","",A60+1)</f>
        <v>2070</v>
      </c>
      <c r="E61" s="24" t="str">
        <f ca="1">IF(ISERROR(INDEX('Recurring Financial Goals'!$D$4:$H$34,MATCH('Unified Cash Flow Chart'!D61,'Recurring Financial Goals'!$D$4:$D$34,0),3)),"",INDEX('Recurring Financial Goals'!$D$4:$H$34,MATCH('Unified Cash Flow Chart'!D61,'Recurring Financial Goals'!$D$4:$D$34,0),3))</f>
        <v/>
      </c>
      <c r="F61" s="25" t="str">
        <f ca="1">IF(ISERROR(INDEX('Recurring Financial Goals'!$E$4:$H$34,MATCH('Unified Cash Flow Chart'!D61,'Recurring Financial Goals'!$E$4:$E$34,0),3)),"",INDEX('Recurring Financial Goals'!$E$4:$H$34,MATCH('Unified Cash Flow Chart'!D61,'Recurring Financial Goals'!$E$4:$E$34,0),3))</f>
        <v/>
      </c>
      <c r="G61" s="25" t="str">
        <f ca="1">IF(ISERROR(INDEX('Recurring Financial Goals'!$D$4:$H$34,MATCH('Unified Cash Flow Chart'!D61,'Recurring Financial Goals'!$D$4:$D$34,0),5)),"",INDEX('Recurring Financial Goals'!$D$4:$H$34,MATCH('Unified Cash Flow Chart'!D61,'Recurring Financial Goals'!$D$4:$D$34,0),5))</f>
        <v/>
      </c>
      <c r="H61" s="28" t="str">
        <f t="shared" ref="H61:H65" si="11">IF(ISERROR(IF(I61&lt;&gt;"",IF(G61&lt;&gt;"",G61,IF(SUM(G60:H60)=H59,H60,IF(SUM(G60:H60)=2*G60,H60,""))),"")),"",IF(I61&lt;&gt;"",IF(G61&lt;&gt;"",G61,IF(SUM(G60:H60)=H59,H60,IF(SUM(G60:H60)=2*G60,H60,""))),""))</f>
        <v/>
      </c>
      <c r="I61" s="30"/>
      <c r="J61" s="21"/>
      <c r="K61" s="30">
        <f t="shared" ref="K61:K65" ca="1" si="12">IF(B61="","",A60+1)</f>
        <v>2070</v>
      </c>
      <c r="L61" s="30" t="str">
        <f ca="1">IF(ISERROR(INDEX('Recurring Financial Goals'!$K$4:$O$34,MATCH('Unified Cash Flow Chart'!D61,'Recurring Financial Goals'!$K$4:$K$34,0),3)),"",INDEX('Recurring Financial Goals'!$K$4:$O$34,MATCH('Unified Cash Flow Chart'!D61,'Recurring Financial Goals'!$K$4:$K$34,0),3))</f>
        <v/>
      </c>
      <c r="M61" s="30" t="str">
        <f ca="1">IF(ISERROR(INDEX('Recurring Financial Goals'!$L$4:$O$34,MATCH('Unified Cash Flow Chart'!D61,'Recurring Financial Goals'!$L$4:$L$34,0),3)),"",INDEX('Recurring Financial Goals'!$L$4:$O$34,MATCH('Unified Cash Flow Chart'!D61,'Recurring Financial Goals'!$L$4:$L$34,0),3))</f>
        <v/>
      </c>
      <c r="N61" s="30" t="str">
        <f ca="1">IF(ISERROR(INDEX('Recurring Financial Goals'!$K$4:$O$34,MATCH('Unified Cash Flow Chart'!D61,'Recurring Financial Goals'!$K$4:$K$34,0),5)),"",INDEX('Recurring Financial Goals'!$K$4:$O$34,MATCH('Unified Cash Flow Chart'!D61,'Recurring Financial Goals'!$K$4:$K$34,0),5))</f>
        <v/>
      </c>
      <c r="O61" s="25" t="str">
        <f t="shared" ref="O61:O65" ca="1" si="13">IF(ISERROR(IF(P61&lt;&gt;"",IF(N61&lt;&gt;"",N61,IF(SUM(N60:O60)=O59,O60,IF(SUM(N60:O60)=2*N60,O60,""))),"")),"",IF(P61&lt;&gt;"",IF(N61&lt;&gt;"",N61,IF(SUM(N60:O60)=O59,O60,IF(SUM(N60:O60)=2*N60,O60,""))),""))</f>
        <v/>
      </c>
      <c r="P61" s="26" t="str">
        <f t="shared" ref="P61:P65" ca="1" si="14">IF(D61&lt;rg2start,"",IF(D61&gt;rg2cs2,"",1))</f>
        <v/>
      </c>
      <c r="Q61" s="21"/>
      <c r="R61" s="28">
        <f t="shared" ca="1" si="4"/>
        <v>0</v>
      </c>
    </row>
    <row r="62" spans="1:18">
      <c r="A62" s="31">
        <f t="shared" ca="1" si="5"/>
        <v>2071</v>
      </c>
      <c r="B62" s="31">
        <f t="shared" si="6"/>
        <v>59</v>
      </c>
      <c r="C62" s="21"/>
      <c r="D62" s="27">
        <f t="shared" ca="1" si="10"/>
        <v>2071</v>
      </c>
      <c r="E62" s="24" t="str">
        <f ca="1">IF(ISERROR(INDEX('Recurring Financial Goals'!$D$4:$H$34,MATCH('Unified Cash Flow Chart'!D62,'Recurring Financial Goals'!$D$4:$D$34,0),3)),"",INDEX('Recurring Financial Goals'!$D$4:$H$34,MATCH('Unified Cash Flow Chart'!D62,'Recurring Financial Goals'!$D$4:$D$34,0),3))</f>
        <v/>
      </c>
      <c r="F62" s="25" t="str">
        <f ca="1">IF(ISERROR(INDEX('Recurring Financial Goals'!$E$4:$H$34,MATCH('Unified Cash Flow Chart'!D62,'Recurring Financial Goals'!$E$4:$E$34,0),3)),"",INDEX('Recurring Financial Goals'!$E$4:$H$34,MATCH('Unified Cash Flow Chart'!D62,'Recurring Financial Goals'!$E$4:$E$34,0),3))</f>
        <v/>
      </c>
      <c r="G62" s="25" t="str">
        <f ca="1">IF(ISERROR(INDEX('Recurring Financial Goals'!$D$4:$H$34,MATCH('Unified Cash Flow Chart'!D62,'Recurring Financial Goals'!$D$4:$D$34,0),5)),"",INDEX('Recurring Financial Goals'!$D$4:$H$34,MATCH('Unified Cash Flow Chart'!D62,'Recurring Financial Goals'!$D$4:$D$34,0),5))</f>
        <v/>
      </c>
      <c r="H62" s="28" t="str">
        <f t="shared" si="11"/>
        <v/>
      </c>
      <c r="I62" s="30"/>
      <c r="J62" s="21"/>
      <c r="K62" s="30">
        <f t="shared" ca="1" si="12"/>
        <v>2071</v>
      </c>
      <c r="L62" s="30" t="str">
        <f ca="1">IF(ISERROR(INDEX('Recurring Financial Goals'!$K$4:$O$34,MATCH('Unified Cash Flow Chart'!D62,'Recurring Financial Goals'!$K$4:$K$34,0),3)),"",INDEX('Recurring Financial Goals'!$K$4:$O$34,MATCH('Unified Cash Flow Chart'!D62,'Recurring Financial Goals'!$K$4:$K$34,0),3))</f>
        <v/>
      </c>
      <c r="M62" s="30" t="str">
        <f ca="1">IF(ISERROR(INDEX('Recurring Financial Goals'!$L$4:$O$34,MATCH('Unified Cash Flow Chart'!D62,'Recurring Financial Goals'!$L$4:$L$34,0),3)),"",INDEX('Recurring Financial Goals'!$L$4:$O$34,MATCH('Unified Cash Flow Chart'!D62,'Recurring Financial Goals'!$L$4:$L$34,0),3))</f>
        <v/>
      </c>
      <c r="N62" s="30" t="str">
        <f ca="1">IF(ISERROR(INDEX('Recurring Financial Goals'!$K$4:$O$34,MATCH('Unified Cash Flow Chart'!D62,'Recurring Financial Goals'!$K$4:$K$34,0),5)),"",INDEX('Recurring Financial Goals'!$K$4:$O$34,MATCH('Unified Cash Flow Chart'!D62,'Recurring Financial Goals'!$K$4:$K$34,0),5))</f>
        <v/>
      </c>
      <c r="O62" s="25" t="str">
        <f t="shared" ca="1" si="13"/>
        <v/>
      </c>
      <c r="P62" s="26" t="str">
        <f t="shared" ca="1" si="14"/>
        <v/>
      </c>
      <c r="Q62" s="21"/>
      <c r="R62" s="28">
        <f t="shared" ca="1" si="4"/>
        <v>0</v>
      </c>
    </row>
    <row r="63" spans="1:18">
      <c r="A63" s="31">
        <f t="shared" ca="1" si="5"/>
        <v>2072</v>
      </c>
      <c r="B63" s="31">
        <f t="shared" si="6"/>
        <v>60</v>
      </c>
      <c r="C63" s="21"/>
      <c r="D63" s="27">
        <f t="shared" ca="1" si="10"/>
        <v>2072</v>
      </c>
      <c r="E63" s="24" t="str">
        <f ca="1">IF(ISERROR(INDEX('Recurring Financial Goals'!$D$4:$H$34,MATCH('Unified Cash Flow Chart'!D63,'Recurring Financial Goals'!$D$4:$D$34,0),3)),"",INDEX('Recurring Financial Goals'!$D$4:$H$34,MATCH('Unified Cash Flow Chart'!D63,'Recurring Financial Goals'!$D$4:$D$34,0),3))</f>
        <v/>
      </c>
      <c r="F63" s="25" t="str">
        <f ca="1">IF(ISERROR(INDEX('Recurring Financial Goals'!$E$4:$H$34,MATCH('Unified Cash Flow Chart'!D63,'Recurring Financial Goals'!$E$4:$E$34,0),3)),"",INDEX('Recurring Financial Goals'!$E$4:$H$34,MATCH('Unified Cash Flow Chart'!D63,'Recurring Financial Goals'!$E$4:$E$34,0),3))</f>
        <v/>
      </c>
      <c r="G63" s="25" t="str">
        <f ca="1">IF(ISERROR(INDEX('Recurring Financial Goals'!$D$4:$H$34,MATCH('Unified Cash Flow Chart'!D63,'Recurring Financial Goals'!$D$4:$D$34,0),5)),"",INDEX('Recurring Financial Goals'!$D$4:$H$34,MATCH('Unified Cash Flow Chart'!D63,'Recurring Financial Goals'!$D$4:$D$34,0),5))</f>
        <v/>
      </c>
      <c r="H63" s="28" t="str">
        <f t="shared" si="11"/>
        <v/>
      </c>
      <c r="I63" s="30"/>
      <c r="J63" s="21"/>
      <c r="K63" s="30">
        <f t="shared" ca="1" si="12"/>
        <v>2072</v>
      </c>
      <c r="L63" s="30" t="str">
        <f ca="1">IF(ISERROR(INDEX('Recurring Financial Goals'!$K$4:$O$34,MATCH('Unified Cash Flow Chart'!D63,'Recurring Financial Goals'!$K$4:$K$34,0),3)),"",INDEX('Recurring Financial Goals'!$K$4:$O$34,MATCH('Unified Cash Flow Chart'!D63,'Recurring Financial Goals'!$K$4:$K$34,0),3))</f>
        <v/>
      </c>
      <c r="M63" s="30" t="str">
        <f ca="1">IF(ISERROR(INDEX('Recurring Financial Goals'!$L$4:$O$34,MATCH('Unified Cash Flow Chart'!D63,'Recurring Financial Goals'!$L$4:$L$34,0),3)),"",INDEX('Recurring Financial Goals'!$L$4:$O$34,MATCH('Unified Cash Flow Chart'!D63,'Recurring Financial Goals'!$L$4:$L$34,0),3))</f>
        <v/>
      </c>
      <c r="N63" s="30" t="str">
        <f ca="1">IF(ISERROR(INDEX('Recurring Financial Goals'!$K$4:$O$34,MATCH('Unified Cash Flow Chart'!D63,'Recurring Financial Goals'!$K$4:$K$34,0),5)),"",INDEX('Recurring Financial Goals'!$K$4:$O$34,MATCH('Unified Cash Flow Chart'!D63,'Recurring Financial Goals'!$K$4:$K$34,0),5))</f>
        <v/>
      </c>
      <c r="O63" s="25" t="str">
        <f t="shared" ca="1" si="13"/>
        <v/>
      </c>
      <c r="P63" s="26" t="str">
        <f t="shared" ca="1" si="14"/>
        <v/>
      </c>
      <c r="Q63" s="21"/>
      <c r="R63" s="28">
        <f t="shared" ca="1" si="4"/>
        <v>0</v>
      </c>
    </row>
    <row r="64" spans="1:18">
      <c r="A64" s="31">
        <f t="shared" ca="1" si="5"/>
        <v>2073</v>
      </c>
      <c r="B64" s="31">
        <f t="shared" si="6"/>
        <v>61</v>
      </c>
      <c r="C64" s="21"/>
      <c r="D64" s="27">
        <f t="shared" ca="1" si="10"/>
        <v>2073</v>
      </c>
      <c r="E64" s="24" t="str">
        <f ca="1">IF(ISERROR(INDEX('Recurring Financial Goals'!$D$4:$H$34,MATCH('Unified Cash Flow Chart'!D64,'Recurring Financial Goals'!$D$4:$D$34,0),3)),"",INDEX('Recurring Financial Goals'!$D$4:$H$34,MATCH('Unified Cash Flow Chart'!D64,'Recurring Financial Goals'!$D$4:$D$34,0),3))</f>
        <v/>
      </c>
      <c r="F64" s="25" t="str">
        <f ca="1">IF(ISERROR(INDEX('Recurring Financial Goals'!$E$4:$H$34,MATCH('Unified Cash Flow Chart'!D64,'Recurring Financial Goals'!$E$4:$E$34,0),3)),"",INDEX('Recurring Financial Goals'!$E$4:$H$34,MATCH('Unified Cash Flow Chart'!D64,'Recurring Financial Goals'!$E$4:$E$34,0),3))</f>
        <v/>
      </c>
      <c r="G64" s="25" t="str">
        <f ca="1">IF(ISERROR(INDEX('Recurring Financial Goals'!$D$4:$H$34,MATCH('Unified Cash Flow Chart'!D64,'Recurring Financial Goals'!$D$4:$D$34,0),5)),"",INDEX('Recurring Financial Goals'!$D$4:$H$34,MATCH('Unified Cash Flow Chart'!D64,'Recurring Financial Goals'!$D$4:$D$34,0),5))</f>
        <v/>
      </c>
      <c r="H64" s="28" t="str">
        <f t="shared" si="11"/>
        <v/>
      </c>
      <c r="I64" s="30"/>
      <c r="J64" s="21"/>
      <c r="K64" s="30">
        <f t="shared" ca="1" si="12"/>
        <v>2073</v>
      </c>
      <c r="L64" s="30" t="str">
        <f ca="1">IF(ISERROR(INDEX('Recurring Financial Goals'!$K$4:$O$34,MATCH('Unified Cash Flow Chart'!D64,'Recurring Financial Goals'!$K$4:$K$34,0),3)),"",INDEX('Recurring Financial Goals'!$K$4:$O$34,MATCH('Unified Cash Flow Chart'!D64,'Recurring Financial Goals'!$K$4:$K$34,0),3))</f>
        <v/>
      </c>
      <c r="M64" s="30" t="str">
        <f ca="1">IF(ISERROR(INDEX('Recurring Financial Goals'!$L$4:$O$34,MATCH('Unified Cash Flow Chart'!D64,'Recurring Financial Goals'!$L$4:$L$34,0),3)),"",INDEX('Recurring Financial Goals'!$L$4:$O$34,MATCH('Unified Cash Flow Chart'!D64,'Recurring Financial Goals'!$L$4:$L$34,0),3))</f>
        <v/>
      </c>
      <c r="N64" s="30" t="str">
        <f ca="1">IF(ISERROR(INDEX('Recurring Financial Goals'!$K$4:$O$34,MATCH('Unified Cash Flow Chart'!D64,'Recurring Financial Goals'!$K$4:$K$34,0),5)),"",INDEX('Recurring Financial Goals'!$K$4:$O$34,MATCH('Unified Cash Flow Chart'!D64,'Recurring Financial Goals'!$K$4:$K$34,0),5))</f>
        <v/>
      </c>
      <c r="O64" s="25" t="str">
        <f t="shared" ca="1" si="13"/>
        <v/>
      </c>
      <c r="P64" s="26" t="str">
        <f t="shared" ca="1" si="14"/>
        <v/>
      </c>
      <c r="Q64" s="21"/>
      <c r="R64" s="28">
        <f t="shared" ca="1" si="4"/>
        <v>0</v>
      </c>
    </row>
    <row r="65" spans="1:18">
      <c r="A65" s="31">
        <f t="shared" ca="1" si="5"/>
        <v>2074</v>
      </c>
      <c r="B65" s="31">
        <f t="shared" si="6"/>
        <v>62</v>
      </c>
      <c r="C65" s="21"/>
      <c r="D65" s="27">
        <f t="shared" ca="1" si="10"/>
        <v>2074</v>
      </c>
      <c r="E65" s="24" t="str">
        <f ca="1">IF(ISERROR(INDEX('Recurring Financial Goals'!$D$4:$H$34,MATCH('Unified Cash Flow Chart'!D65,'Recurring Financial Goals'!$D$4:$D$34,0),3)),"",INDEX('Recurring Financial Goals'!$D$4:$H$34,MATCH('Unified Cash Flow Chart'!D65,'Recurring Financial Goals'!$D$4:$D$34,0),3))</f>
        <v/>
      </c>
      <c r="F65" s="25" t="str">
        <f ca="1">IF(ISERROR(INDEX('Recurring Financial Goals'!$E$4:$H$34,MATCH('Unified Cash Flow Chart'!D65,'Recurring Financial Goals'!$E$4:$E$34,0),3)),"",INDEX('Recurring Financial Goals'!$E$4:$H$34,MATCH('Unified Cash Flow Chart'!D65,'Recurring Financial Goals'!$E$4:$E$34,0),3))</f>
        <v/>
      </c>
      <c r="G65" s="25" t="str">
        <f ca="1">IF(ISERROR(INDEX('Recurring Financial Goals'!$D$4:$H$34,MATCH('Unified Cash Flow Chart'!D65,'Recurring Financial Goals'!$D$4:$D$34,0),5)),"",INDEX('Recurring Financial Goals'!$D$4:$H$34,MATCH('Unified Cash Flow Chart'!D65,'Recurring Financial Goals'!$D$4:$D$34,0),5))</f>
        <v/>
      </c>
      <c r="H65" s="28" t="str">
        <f t="shared" si="11"/>
        <v/>
      </c>
      <c r="I65" s="30"/>
      <c r="J65" s="21"/>
      <c r="K65" s="30">
        <f t="shared" ca="1" si="12"/>
        <v>2074</v>
      </c>
      <c r="L65" s="30" t="str">
        <f ca="1">IF(ISERROR(INDEX('Recurring Financial Goals'!$K$4:$O$34,MATCH('Unified Cash Flow Chart'!D65,'Recurring Financial Goals'!$K$4:$K$34,0),3)),"",INDEX('Recurring Financial Goals'!$K$4:$O$34,MATCH('Unified Cash Flow Chart'!D65,'Recurring Financial Goals'!$K$4:$K$34,0),3))</f>
        <v/>
      </c>
      <c r="M65" s="30" t="str">
        <f ca="1">IF(ISERROR(INDEX('Recurring Financial Goals'!$L$4:$O$34,MATCH('Unified Cash Flow Chart'!D65,'Recurring Financial Goals'!$L$4:$L$34,0),3)),"",INDEX('Recurring Financial Goals'!$L$4:$O$34,MATCH('Unified Cash Flow Chart'!D65,'Recurring Financial Goals'!$L$4:$L$34,0),3))</f>
        <v/>
      </c>
      <c r="N65" s="30" t="str">
        <f ca="1">IF(ISERROR(INDEX('Recurring Financial Goals'!$K$4:$O$34,MATCH('Unified Cash Flow Chart'!D65,'Recurring Financial Goals'!$K$4:$K$34,0),5)),"",INDEX('Recurring Financial Goals'!$K$4:$O$34,MATCH('Unified Cash Flow Chart'!D65,'Recurring Financial Goals'!$K$4:$K$34,0),5))</f>
        <v/>
      </c>
      <c r="O65" s="25" t="str">
        <f t="shared" ca="1" si="13"/>
        <v/>
      </c>
      <c r="P65" s="26" t="str">
        <f t="shared" ca="1" si="14"/>
        <v/>
      </c>
      <c r="Q65" s="21"/>
      <c r="R65" s="28">
        <f t="shared" ca="1" si="4"/>
        <v>0</v>
      </c>
    </row>
  </sheetData>
  <mergeCells count="3">
    <mergeCell ref="A1:B1"/>
    <mergeCell ref="D1:I1"/>
    <mergeCell ref="K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Read Me first</vt:lpstr>
      <vt:lpstr>Recurring Financial Goals</vt:lpstr>
      <vt:lpstr>Unified Cash Flow Chart</vt:lpstr>
      <vt:lpstr>infgr</vt:lpstr>
      <vt:lpstr>rg1cs1</vt:lpstr>
      <vt:lpstr>rg1end</vt:lpstr>
      <vt:lpstr>rg1start</vt:lpstr>
      <vt:lpstr>rg2cs2</vt:lpstr>
      <vt:lpstr>rg2end</vt:lpstr>
      <vt:lpstr>rg2start</vt:lpstr>
      <vt:lpstr>typegr1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2013-11-02T16:23:36Z</dcterms:created>
  <dcterms:modified xsi:type="dcterms:W3CDTF">2013-11-22T09:52:01Z</dcterms:modified>
</cp:coreProperties>
</file>