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5808"/>
  </bookViews>
  <sheets>
    <sheet name="Sheet1" sheetId="1" r:id="rId1"/>
    <sheet name="Sheet2" sheetId="2" r:id="rId2"/>
    <sheet name="Sheet3" sheetId="3" r:id="rId3"/>
  </sheets>
  <definedNames>
    <definedName name="cont" localSheetId="0">Sheet1!$C$3</definedName>
    <definedName name="eratio1">Sheet1!$E$14</definedName>
    <definedName name="eratio2">Sheet1!$E$15</definedName>
    <definedName name="inc">Sheet1!$E$18</definedName>
    <definedName name="rate">Sheet1!$E$16</definedName>
    <definedName name="sip">Sheet1!$E$13</definedName>
    <definedName name="y">Sheet1!$E$19</definedName>
  </definedNames>
  <calcPr calcId="124519"/>
</workbook>
</file>

<file path=xl/calcChain.xml><?xml version="1.0" encoding="utf-8"?>
<calcChain xmlns="http://schemas.openxmlformats.org/spreadsheetml/2006/main">
  <c r="K14" i="1"/>
  <c r="K13"/>
  <c r="I15" l="1"/>
  <c r="K15"/>
  <c r="K2" l="1"/>
  <c r="K6" s="1"/>
  <c r="K1"/>
  <c r="K3" l="1"/>
  <c r="I3"/>
  <c r="K5"/>
</calcChain>
</file>

<file path=xl/sharedStrings.xml><?xml version="1.0" encoding="utf-8"?>
<sst xmlns="http://schemas.openxmlformats.org/spreadsheetml/2006/main" count="35" uniqueCount="28">
  <si>
    <t>Lump sum investment</t>
  </si>
  <si>
    <t>Expense ratio 1</t>
  </si>
  <si>
    <t>Expense ratio 2</t>
  </si>
  <si>
    <t xml:space="preserve">Annaulised growth rate of mutual fund </t>
  </si>
  <si>
    <t>Duration of investment (years)</t>
  </si>
  <si>
    <t xml:space="preserve">A difference of </t>
  </si>
  <si>
    <t>or</t>
  </si>
  <si>
    <t>This is without taking expense ratios into account.</t>
  </si>
  <si>
    <t>This growth rate is not available to investors as expense</t>
  </si>
  <si>
    <t xml:space="preserve"> ratios are subtracted prior to growth rate calculation</t>
  </si>
  <si>
    <t>So choose an illustrative rate</t>
  </si>
  <si>
    <t xml:space="preserve">Corpus from MF1 with expense ratio 1 </t>
  </si>
  <si>
    <t>Corpus from MF2 with expense ratio 2</t>
  </si>
  <si>
    <t>the impact on the corpus in the long term is significant</t>
  </si>
  <si>
    <t>freefincal.wordpress.com</t>
  </si>
  <si>
    <t>Effective growth rate of investment in MF1*</t>
  </si>
  <si>
    <t>Effective growth rate of investment in MF2*</t>
  </si>
  <si>
    <t>See how even a 1% difference can impact returns</t>
  </si>
  <si>
    <t>* This growth rate will be shown by the MF company</t>
  </si>
  <si>
    <t>fill only cells in green</t>
  </si>
  <si>
    <t>For a step-by-step guide to choosing a mutual fund go to</t>
  </si>
  <si>
    <t>How does mutual fund expense ratios impact returns?</t>
  </si>
  <si>
    <t>The difference in effective growth rates maybe small but</t>
  </si>
  <si>
    <t>Let us now consider SIP investments</t>
  </si>
  <si>
    <t>monthly SIP amount</t>
  </si>
  <si>
    <t>again without taking expense ratios into account</t>
  </si>
  <si>
    <t xml:space="preserve">Annualised growth rate of mutual fund </t>
  </si>
  <si>
    <t>annual increase in monthly investment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</si>
</sst>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0" xfId="0" applyFont="1" applyFill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2" borderId="6" xfId="0" applyFill="1" applyBorder="1"/>
    <xf numFmtId="10" fontId="0" fillId="2" borderId="6" xfId="1" applyNumberFormat="1" applyFont="1" applyFill="1" applyBorder="1"/>
    <xf numFmtId="9" fontId="0" fillId="2" borderId="6" xfId="1" applyFont="1" applyFill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2" fillId="0" borderId="5" xfId="0" applyFont="1" applyFill="1" applyBorder="1"/>
    <xf numFmtId="0" fontId="0" fillId="0" borderId="7" xfId="0" applyFont="1" applyFill="1" applyBorder="1"/>
    <xf numFmtId="0" fontId="0" fillId="0" borderId="0" xfId="0" applyFont="1" applyFill="1" applyBorder="1"/>
    <xf numFmtId="9" fontId="1" fillId="0" borderId="8" xfId="1" applyFont="1" applyFill="1" applyBorder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2" fillId="0" borderId="0" xfId="0" applyFont="1"/>
    <xf numFmtId="1" fontId="0" fillId="3" borderId="6" xfId="0" applyNumberFormat="1" applyFill="1" applyBorder="1"/>
    <xf numFmtId="9" fontId="0" fillId="3" borderId="6" xfId="1" applyFont="1" applyFill="1" applyBorder="1"/>
    <xf numFmtId="1" fontId="0" fillId="3" borderId="1" xfId="0" applyNumberFormat="1" applyFill="1" applyBorder="1"/>
    <xf numFmtId="0" fontId="2" fillId="0" borderId="9" xfId="0" applyFont="1" applyBorder="1"/>
    <xf numFmtId="0" fontId="0" fillId="0" borderId="10" xfId="0" applyBorder="1"/>
    <xf numFmtId="0" fontId="0" fillId="2" borderId="11" xfId="0" applyFill="1" applyBorder="1"/>
    <xf numFmtId="0" fontId="2" fillId="0" borderId="12" xfId="0" applyFont="1" applyBorder="1"/>
    <xf numFmtId="0" fontId="0" fillId="0" borderId="13" xfId="0" applyBorder="1"/>
    <xf numFmtId="1" fontId="0" fillId="3" borderId="14" xfId="0" applyNumberFormat="1" applyFill="1" applyBorder="1"/>
    <xf numFmtId="10" fontId="0" fillId="3" borderId="6" xfId="1" applyNumberFormat="1" applyFont="1" applyFill="1" applyBorder="1"/>
    <xf numFmtId="0" fontId="0" fillId="0" borderId="5" xfId="0" applyFont="1" applyFill="1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2" fillId="0" borderId="15" xfId="0" applyFont="1" applyFill="1" applyBorder="1"/>
    <xf numFmtId="0" fontId="0" fillId="0" borderId="7" xfId="0" applyFill="1" applyBorder="1"/>
    <xf numFmtId="0" fontId="2" fillId="0" borderId="7" xfId="0" applyFont="1" applyBorder="1"/>
    <xf numFmtId="0" fontId="0" fillId="0" borderId="5" xfId="0" applyFill="1" applyBorder="1"/>
    <xf numFmtId="0" fontId="2" fillId="4" borderId="0" xfId="0" applyFont="1" applyFill="1"/>
    <xf numFmtId="0" fontId="2" fillId="4" borderId="7" xfId="0" applyFont="1" applyFill="1" applyBorder="1"/>
    <xf numFmtId="0" fontId="0" fillId="0" borderId="2" xfId="0" applyFill="1" applyBorder="1"/>
    <xf numFmtId="0" fontId="0" fillId="2" borderId="14" xfId="0" applyFill="1" applyBorder="1"/>
    <xf numFmtId="0" fontId="2" fillId="0" borderId="9" xfId="0" applyFont="1" applyFill="1" applyBorder="1"/>
    <xf numFmtId="1" fontId="0" fillId="3" borderId="10" xfId="0" applyNumberFormat="1" applyFill="1" applyBorder="1"/>
    <xf numFmtId="9" fontId="0" fillId="3" borderId="11" xfId="1" applyFont="1" applyFill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I10" sqref="I10"/>
    </sheetView>
  </sheetViews>
  <sheetFormatPr defaultRowHeight="14.4"/>
  <cols>
    <col min="2" max="2" width="10.44140625" customWidth="1"/>
    <col min="5" max="5" width="10.109375" customWidth="1"/>
    <col min="6" max="6" width="1.88671875" customWidth="1"/>
    <col min="10" max="10" width="12.33203125" customWidth="1"/>
    <col min="11" max="11" width="10.5546875" bestFit="1" customWidth="1"/>
  </cols>
  <sheetData>
    <row r="1" spans="1:11">
      <c r="A1" s="3" t="s">
        <v>21</v>
      </c>
      <c r="B1" s="4"/>
      <c r="C1" s="4"/>
      <c r="D1" s="4"/>
      <c r="E1" s="5"/>
      <c r="G1" s="27" t="s">
        <v>11</v>
      </c>
      <c r="H1" s="28"/>
      <c r="I1" s="28"/>
      <c r="J1" s="28"/>
      <c r="K1" s="29">
        <f>E3*(1+E6)^E11*(1-E4)^E11</f>
        <v>3097944.8459832375</v>
      </c>
    </row>
    <row r="2" spans="1:11">
      <c r="A2" s="37" t="s">
        <v>19</v>
      </c>
      <c r="B2" s="10"/>
      <c r="C2" s="10"/>
      <c r="D2" s="10"/>
      <c r="E2" s="11"/>
      <c r="G2" s="6" t="s">
        <v>12</v>
      </c>
      <c r="H2" s="1"/>
      <c r="I2" s="1"/>
      <c r="J2" s="1"/>
      <c r="K2" s="21">
        <f>E3*(1+E6)^E11*(1-E5)^E11</f>
        <v>6142177.1974043893</v>
      </c>
    </row>
    <row r="3" spans="1:11">
      <c r="A3" s="6" t="s">
        <v>0</v>
      </c>
      <c r="B3" s="1"/>
      <c r="C3" s="1"/>
      <c r="D3" s="1"/>
      <c r="E3" s="7">
        <v>100000</v>
      </c>
      <c r="G3" s="13" t="s">
        <v>5</v>
      </c>
      <c r="H3" s="1"/>
      <c r="I3" s="23">
        <f>ABS(K2-K1)</f>
        <v>3044232.3514211518</v>
      </c>
      <c r="J3" s="47" t="s">
        <v>6</v>
      </c>
      <c r="K3" s="22">
        <f>IF(K2&gt;K1,(K2-K1)/K2,(K1-K2)/K1)</f>
        <v>0.49562756878906195</v>
      </c>
    </row>
    <row r="4" spans="1:11">
      <c r="A4" s="6" t="s">
        <v>1</v>
      </c>
      <c r="B4" s="1"/>
      <c r="C4" s="1"/>
      <c r="D4" s="1"/>
      <c r="E4" s="8">
        <v>2.5000000000000001E-2</v>
      </c>
      <c r="G4" s="36" t="s">
        <v>17</v>
      </c>
      <c r="H4" s="10"/>
      <c r="I4" s="10"/>
      <c r="J4" s="10"/>
      <c r="K4" s="11"/>
    </row>
    <row r="5" spans="1:11">
      <c r="A5" s="6" t="s">
        <v>2</v>
      </c>
      <c r="B5" s="1"/>
      <c r="C5" s="1"/>
      <c r="D5" s="1"/>
      <c r="E5" s="8">
        <v>2.5000000000000001E-3</v>
      </c>
      <c r="G5" s="13" t="s">
        <v>15</v>
      </c>
      <c r="H5" s="1"/>
      <c r="I5" s="1"/>
      <c r="J5" s="1"/>
      <c r="K5" s="30">
        <f>(K1/E3)^(1/E11)-1</f>
        <v>0.12124999999999986</v>
      </c>
    </row>
    <row r="6" spans="1:11">
      <c r="A6" s="6" t="s">
        <v>3</v>
      </c>
      <c r="B6" s="1"/>
      <c r="C6" s="1"/>
      <c r="D6" s="1"/>
      <c r="E6" s="9">
        <v>0.15</v>
      </c>
      <c r="F6" s="2"/>
      <c r="G6" s="13" t="s">
        <v>16</v>
      </c>
      <c r="H6" s="1"/>
      <c r="I6" s="1"/>
      <c r="J6" s="1"/>
      <c r="K6" s="30">
        <f>(K2/E3)^(1/E11)-1</f>
        <v>0.14712499999999995</v>
      </c>
    </row>
    <row r="7" spans="1:11">
      <c r="A7" s="14" t="s">
        <v>7</v>
      </c>
      <c r="B7" s="15"/>
      <c r="C7" s="15"/>
      <c r="D7" s="15"/>
      <c r="E7" s="16"/>
      <c r="G7" s="36" t="s">
        <v>18</v>
      </c>
      <c r="H7" s="10"/>
      <c r="I7" s="10"/>
      <c r="J7" s="10"/>
      <c r="K7" s="11"/>
    </row>
    <row r="8" spans="1:11">
      <c r="A8" s="17" t="s">
        <v>8</v>
      </c>
      <c r="B8" s="18"/>
      <c r="C8" s="18"/>
      <c r="D8" s="18"/>
      <c r="E8" s="19"/>
      <c r="G8" s="38" t="s">
        <v>22</v>
      </c>
      <c r="H8" s="1"/>
      <c r="I8" s="1"/>
      <c r="J8" s="1"/>
      <c r="K8" s="32"/>
    </row>
    <row r="9" spans="1:11">
      <c r="A9" s="17" t="s">
        <v>9</v>
      </c>
      <c r="B9" s="18"/>
      <c r="C9" s="18"/>
      <c r="D9" s="18"/>
      <c r="E9" s="19"/>
      <c r="G9" s="31" t="s">
        <v>13</v>
      </c>
      <c r="H9" s="1"/>
      <c r="I9" s="1"/>
      <c r="J9" s="1"/>
      <c r="K9" s="32"/>
    </row>
    <row r="10" spans="1:11">
      <c r="A10" s="12" t="s">
        <v>10</v>
      </c>
      <c r="B10" s="18"/>
      <c r="C10" s="18"/>
      <c r="D10" s="18"/>
      <c r="E10" s="19"/>
      <c r="G10" s="14" t="s">
        <v>20</v>
      </c>
      <c r="H10" s="10"/>
      <c r="I10" s="10"/>
      <c r="J10" s="10"/>
      <c r="K10" s="11"/>
    </row>
    <row r="11" spans="1:11" ht="15" thickBot="1">
      <c r="A11" s="24" t="s">
        <v>4</v>
      </c>
      <c r="B11" s="25"/>
      <c r="C11" s="25"/>
      <c r="D11" s="25"/>
      <c r="E11" s="26">
        <v>30</v>
      </c>
      <c r="G11" s="35" t="s">
        <v>14</v>
      </c>
      <c r="H11" s="33"/>
      <c r="I11" s="33"/>
      <c r="J11" s="33"/>
      <c r="K11" s="34"/>
    </row>
    <row r="12" spans="1:11" ht="15" thickBot="1">
      <c r="A12" s="40" t="s">
        <v>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>
      <c r="A13" s="41" t="s">
        <v>24</v>
      </c>
      <c r="B13" s="4"/>
      <c r="C13" s="4"/>
      <c r="D13" s="4"/>
      <c r="E13" s="42">
        <v>5000</v>
      </c>
      <c r="F13" s="20"/>
      <c r="G13" s="27" t="s">
        <v>11</v>
      </c>
      <c r="H13" s="28"/>
      <c r="I13" s="28"/>
      <c r="J13" s="28"/>
      <c r="K13" s="23">
        <f>(1-eratio1)*(1+rate)*sip*12*((1+rate)^y*(1-eratio1)^y-(1+inc)^y)/(rate-eratio1-rate*eratio1-inc)</f>
        <v>2958463.1097757742</v>
      </c>
    </row>
    <row r="14" spans="1:11">
      <c r="A14" s="6" t="s">
        <v>1</v>
      </c>
      <c r="B14" s="1"/>
      <c r="C14" s="1"/>
      <c r="D14" s="1"/>
      <c r="E14" s="8">
        <v>0.01</v>
      </c>
      <c r="G14" s="6" t="s">
        <v>12</v>
      </c>
      <c r="H14" s="1"/>
      <c r="I14" s="1"/>
      <c r="J14" s="1"/>
      <c r="K14" s="23">
        <f>(1-eratio2)*(1+rate)*sip*12*((1+rate)^y*(1-eratio2)^y-(1+inc)^y)/(rate-eratio2-rate*eratio2-inc)</f>
        <v>2667413.2244572896</v>
      </c>
    </row>
    <row r="15" spans="1:11" ht="15" thickBot="1">
      <c r="A15" s="6" t="s">
        <v>2</v>
      </c>
      <c r="B15" s="1"/>
      <c r="C15" s="1"/>
      <c r="D15" s="1"/>
      <c r="E15" s="8">
        <v>0.02</v>
      </c>
      <c r="G15" s="43" t="s">
        <v>5</v>
      </c>
      <c r="H15" s="33"/>
      <c r="I15" s="44">
        <f>ABS(K14-K13)</f>
        <v>291049.88531848462</v>
      </c>
      <c r="J15" s="46" t="s">
        <v>6</v>
      </c>
      <c r="K15" s="45">
        <f>IF(K14&gt;K13,(K14-K13)/K14,(K13-K14)/K13)</f>
        <v>9.837874413804798E-2</v>
      </c>
    </row>
    <row r="16" spans="1:11">
      <c r="A16" s="36" t="s">
        <v>26</v>
      </c>
      <c r="B16" s="10"/>
      <c r="C16" s="10"/>
      <c r="D16" s="10"/>
      <c r="E16" s="9">
        <v>0.15</v>
      </c>
    </row>
    <row r="17" spans="1:5">
      <c r="A17" s="36" t="s">
        <v>25</v>
      </c>
      <c r="B17" s="10"/>
      <c r="C17" s="10"/>
      <c r="D17" s="10"/>
      <c r="E17" s="11"/>
    </row>
    <row r="18" spans="1:5">
      <c r="A18" s="36" t="s">
        <v>27</v>
      </c>
      <c r="E18" s="9">
        <v>0</v>
      </c>
    </row>
    <row r="19" spans="1:5" ht="15" thickBot="1">
      <c r="A19" s="24" t="s">
        <v>4</v>
      </c>
      <c r="B19" s="25"/>
      <c r="C19" s="25"/>
      <c r="D19" s="25"/>
      <c r="E19" s="26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Sheet1!cont</vt:lpstr>
      <vt:lpstr>eratio1</vt:lpstr>
      <vt:lpstr>eratio2</vt:lpstr>
      <vt:lpstr>inc</vt:lpstr>
      <vt:lpstr>rate</vt:lpstr>
      <vt:lpstr>sip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2013-01-01T17:28:51Z</dcterms:created>
  <dcterms:modified xsi:type="dcterms:W3CDTF">2013-01-02T16:09:53Z</dcterms:modified>
</cp:coreProperties>
</file>