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" windowWidth="4740" windowHeight="612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<sst xmlns="http://schemas.openxmlformats.org/spreadsheetml/2006/main" count="193" uniqueCount="54">
  <si>
    <t>Average outperformance of VIP over SIP (CAGR)</t>
  </si>
  <si>
    <t>HDFC</t>
  </si>
  <si>
    <t>Index</t>
  </si>
  <si>
    <t>DSPBR</t>
  </si>
  <si>
    <t>Reliance</t>
  </si>
  <si>
    <t>Average</t>
  </si>
  <si>
    <t>DATA</t>
  </si>
  <si>
    <t>First 3 years</t>
  </si>
  <si>
    <t>COMPILED</t>
  </si>
  <si>
    <t>Second 3 years</t>
  </si>
  <si>
    <t>BY</t>
  </si>
  <si>
    <t>Third 3 years</t>
  </si>
  <si>
    <t>FUNDS INDIA</t>
  </si>
  <si>
    <t>Verdict</t>
  </si>
  <si>
    <t>Which is better?</t>
  </si>
  <si>
    <t>Remarks</t>
  </si>
  <si>
    <t>XIRR Compounded average</t>
  </si>
  <si>
    <t>Cost per Unit</t>
  </si>
  <si>
    <t>CAGR</t>
  </si>
  <si>
    <t>VIP/SIP</t>
  </si>
  <si>
    <t>DSPBR Equity</t>
  </si>
  <si>
    <t xml:space="preserve">Final Target </t>
  </si>
  <si>
    <t xml:space="preserve">Total VIP </t>
  </si>
  <si>
    <t xml:space="preserve">Final VIP </t>
  </si>
  <si>
    <t xml:space="preserve">Total SIP </t>
  </si>
  <si>
    <t>Final SIP</t>
  </si>
  <si>
    <t xml:space="preserve"> monthly growth rate</t>
  </si>
  <si>
    <t>difference</t>
  </si>
  <si>
    <t>total inv</t>
  </si>
  <si>
    <t>portfolio</t>
  </si>
  <si>
    <t>investment</t>
  </si>
  <si>
    <t xml:space="preserve"> portfolio</t>
  </si>
  <si>
    <t>Target</t>
  </si>
  <si>
    <t>VIP</t>
  </si>
  <si>
    <t>SIP</t>
  </si>
  <si>
    <t>(annual)</t>
  </si>
  <si>
    <t>VIP well ahead</t>
  </si>
  <si>
    <t>both better target</t>
  </si>
  <si>
    <t>neither because</t>
  </si>
  <si>
    <t>neither better target</t>
  </si>
  <si>
    <t>VIP but</t>
  </si>
  <si>
    <t>VIP needs more investment</t>
  </si>
  <si>
    <t>HDFC Top 200</t>
  </si>
  <si>
    <t>FT-Nifty-Index</t>
  </si>
  <si>
    <t>Clearly VIP as</t>
  </si>
  <si>
    <t>only VIP betters target</t>
  </si>
  <si>
    <t xml:space="preserve">VIP needs more but necessary investment </t>
  </si>
  <si>
    <t>Reliance Growth</t>
  </si>
  <si>
    <t>though both better target</t>
  </si>
  <si>
    <t>both better target*</t>
  </si>
  <si>
    <t>Investing over a 5 year period</t>
  </si>
  <si>
    <t>marginally VIP but</t>
  </si>
  <si>
    <t>FT Nifty Index</t>
  </si>
  <si>
    <t>Reliance Equity</t>
  </si>
</sst>
</file>

<file path=xl/styles.xml><?xml version="1.0" encoding="utf-8"?>
<styleSheet xmlns="http://schemas.openxmlformats.org/spreadsheetml/2006/main">
  <numFmts count="1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;@"/>
    <numFmt numFmtId="169" formatCode="0.000%"/>
    <numFmt numFmtId="170" formatCode="_ * #,##0_ ;_ * \-#,##0_ ;_ * &quot;-&quot;_ ;_ @_ "/>
    <numFmt numFmtId="171" formatCode="_ * #,##0.00_ ;_ * \-#,##0.00_ ;_ * &quot;-&quot;??_ ;_ @_ "/>
    <numFmt numFmtId="172" formatCode="0.0000%"/>
  </numFmts>
  <fonts count="9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2" xfId="22" applyFont="1" applyFill="1" applyBorder="1" applyAlignment="1">
      <alignment horizontal="center" wrapText="1"/>
      <protection/>
    </xf>
    <xf numFmtId="0" fontId="7" fillId="2" borderId="3" xfId="22" applyFont="1" applyFill="1" applyBorder="1" applyAlignment="1">
      <alignment horizontal="center"/>
      <protection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168" fontId="1" fillId="2" borderId="2" xfId="22" applyNumberFormat="1" applyFill="1" applyBorder="1" applyAlignment="1">
      <alignment horizontal="center"/>
      <protection/>
    </xf>
    <xf numFmtId="169" fontId="1" fillId="2" borderId="3" xfId="22" applyNumberFormat="1" applyFill="1" applyBorder="1" applyAlignment="1">
      <alignment horizontal="center"/>
      <protection/>
    </xf>
    <xf numFmtId="169" fontId="7" fillId="2" borderId="3" xfId="22" applyNumberFormat="1" applyFont="1" applyFill="1" applyBorder="1" applyAlignment="1">
      <alignment horizontal="center"/>
      <protection/>
    </xf>
    <xf numFmtId="0" fontId="1" fillId="2" borderId="2" xfId="22" applyFill="1" applyBorder="1" applyAlignment="1">
      <alignment horizontal="center"/>
      <protection/>
    </xf>
    <xf numFmtId="0" fontId="7" fillId="2" borderId="2" xfId="22" applyFont="1" applyFill="1" applyBorder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169" fontId="7" fillId="0" borderId="0" xfId="22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168" fontId="1" fillId="2" borderId="16" xfId="21" applyNumberFormat="1" applyFill="1" applyBorder="1" applyAlignment="1">
      <alignment horizontal="center"/>
      <protection/>
    </xf>
    <xf numFmtId="169" fontId="1" fillId="2" borderId="3" xfId="21" applyNumberFormat="1" applyFill="1" applyBorder="1" applyAlignment="1">
      <alignment horizontal="center"/>
      <protection/>
    </xf>
    <xf numFmtId="3" fontId="2" fillId="0" borderId="3" xfId="23" applyNumberFormat="1" applyBorder="1" applyAlignment="1">
      <alignment horizontal="center"/>
      <protection/>
    </xf>
    <xf numFmtId="170" fontId="1" fillId="0" borderId="3" xfId="21" applyNumberFormat="1" applyBorder="1" applyAlignment="1">
      <alignment horizontal="center"/>
      <protection/>
    </xf>
    <xf numFmtId="171" fontId="1" fillId="0" borderId="3" xfId="21" applyNumberFormat="1" applyBorder="1" applyAlignment="1">
      <alignment horizontal="center"/>
      <protection/>
    </xf>
    <xf numFmtId="10" fontId="2" fillId="3" borderId="3" xfId="23" applyNumberFormat="1" applyFill="1" applyBorder="1" applyAlignment="1">
      <alignment horizontal="center"/>
      <protection/>
    </xf>
    <xf numFmtId="2" fontId="2" fillId="4" borderId="3" xfId="23" applyNumberForma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169" fontId="0" fillId="0" borderId="2" xfId="24" applyNumberFormat="1" applyBorder="1" applyAlignment="1">
      <alignment/>
    </xf>
    <xf numFmtId="0" fontId="1" fillId="2" borderId="16" xfId="21" applyFill="1" applyBorder="1" applyAlignment="1">
      <alignment horizontal="center"/>
      <protection/>
    </xf>
    <xf numFmtId="10" fontId="0" fillId="3" borderId="3" xfId="0" applyNumberFormat="1" applyFill="1" applyBorder="1" applyAlignment="1">
      <alignment horizontal="center"/>
    </xf>
    <xf numFmtId="10" fontId="0" fillId="3" borderId="18" xfId="0" applyNumberFormat="1" applyFill="1" applyBorder="1" applyAlignment="1">
      <alignment horizontal="center"/>
    </xf>
    <xf numFmtId="2" fontId="2" fillId="4" borderId="2" xfId="23" applyNumberForma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7" fillId="2" borderId="19" xfId="21" applyFont="1" applyFill="1" applyBorder="1" applyAlignment="1">
      <alignment horizontal="center"/>
      <protection/>
    </xf>
    <xf numFmtId="169" fontId="7" fillId="2" borderId="20" xfId="21" applyNumberFormat="1" applyFont="1" applyFill="1" applyBorder="1" applyAlignment="1">
      <alignment horizontal="center"/>
      <protection/>
    </xf>
    <xf numFmtId="0" fontId="0" fillId="0" borderId="21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24" applyNumberFormat="1" applyAlignment="1">
      <alignment/>
    </xf>
    <xf numFmtId="0" fontId="0" fillId="3" borderId="2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2" fontId="0" fillId="4" borderId="26" xfId="0" applyNumberForma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4" borderId="5" xfId="0" applyNumberFormat="1" applyFon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168" fontId="1" fillId="2" borderId="16" xfId="22" applyNumberFormat="1" applyFill="1" applyBorder="1" applyAlignment="1">
      <alignment horizontal="center"/>
      <protection/>
    </xf>
    <xf numFmtId="0" fontId="2" fillId="0" borderId="3" xfId="23" applyBorder="1" applyAlignment="1">
      <alignment horizontal="center"/>
      <protection/>
    </xf>
    <xf numFmtId="10" fontId="2" fillId="3" borderId="13" xfId="23" applyNumberFormat="1" applyFill="1" applyBorder="1" applyAlignment="1">
      <alignment horizontal="center"/>
      <protection/>
    </xf>
    <xf numFmtId="2" fontId="2" fillId="4" borderId="13" xfId="23" applyNumberFormat="1" applyFill="1" applyBorder="1" applyAlignment="1">
      <alignment horizontal="center"/>
      <protection/>
    </xf>
    <xf numFmtId="2" fontId="2" fillId="4" borderId="28" xfId="23" applyNumberForma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2" borderId="16" xfId="22" applyFill="1" applyBorder="1" applyAlignment="1">
      <alignment horizontal="center"/>
      <protection/>
    </xf>
    <xf numFmtId="2" fontId="2" fillId="4" borderId="18" xfId="23" applyNumberFormat="1" applyFill="1" applyBorder="1" applyAlignment="1">
      <alignment horizontal="center"/>
      <protection/>
    </xf>
    <xf numFmtId="0" fontId="0" fillId="0" borderId="2" xfId="0" applyBorder="1" applyAlignment="1">
      <alignment horizontal="center"/>
    </xf>
    <xf numFmtId="0" fontId="2" fillId="4" borderId="18" xfId="23" applyFill="1" applyBorder="1" applyAlignment="1">
      <alignment horizontal="center"/>
      <protection/>
    </xf>
    <xf numFmtId="0" fontId="7" fillId="2" borderId="19" xfId="22" applyFont="1" applyFill="1" applyBorder="1" applyAlignment="1">
      <alignment horizontal="center"/>
      <protection/>
    </xf>
    <xf numFmtId="169" fontId="7" fillId="2" borderId="20" xfId="22" applyNumberFormat="1" applyFont="1" applyFill="1" applyBorder="1" applyAlignment="1">
      <alignment horizontal="center"/>
      <protection/>
    </xf>
    <xf numFmtId="0" fontId="0" fillId="0" borderId="5" xfId="0" applyBorder="1" applyAlignment="1">
      <alignment horizontal="center"/>
    </xf>
    <xf numFmtId="3" fontId="2" fillId="0" borderId="13" xfId="23" applyNumberFormat="1" applyBorder="1" applyAlignment="1">
      <alignment horizontal="center"/>
      <protection/>
    </xf>
    <xf numFmtId="0" fontId="2" fillId="0" borderId="13" xfId="23" applyBorder="1" applyAlignment="1">
      <alignment horizontal="center"/>
      <protection/>
    </xf>
    <xf numFmtId="0" fontId="2" fillId="4" borderId="13" xfId="23" applyFill="1" applyBorder="1" applyAlignment="1">
      <alignment horizontal="center"/>
      <protection/>
    </xf>
    <xf numFmtId="0" fontId="2" fillId="4" borderId="17" xfId="23" applyFill="1" applyBorder="1" applyAlignment="1">
      <alignment horizontal="center"/>
      <protection/>
    </xf>
    <xf numFmtId="0" fontId="2" fillId="4" borderId="3" xfId="23" applyFill="1" applyBorder="1" applyAlignment="1">
      <alignment horizontal="center"/>
      <protection/>
    </xf>
    <xf numFmtId="0" fontId="2" fillId="4" borderId="14" xfId="23" applyFill="1" applyBorder="1" applyAlignment="1">
      <alignment horizontal="center"/>
      <protection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2" fontId="0" fillId="4" borderId="3" xfId="0" applyNumberFormat="1" applyFon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68" fontId="1" fillId="2" borderId="31" xfId="22" applyNumberFormat="1" applyFill="1" applyBorder="1" applyAlignment="1">
      <alignment horizontal="center"/>
      <protection/>
    </xf>
    <xf numFmtId="169" fontId="1" fillId="2" borderId="13" xfId="22" applyNumberFormat="1" applyFill="1" applyBorder="1" applyAlignment="1">
      <alignment horizontal="center"/>
      <protection/>
    </xf>
    <xf numFmtId="10" fontId="2" fillId="3" borderId="0" xfId="23" applyNumberFormat="1" applyFill="1" applyAlignment="1">
      <alignment horizontal="center"/>
      <protection/>
    </xf>
    <xf numFmtId="0" fontId="2" fillId="4" borderId="0" xfId="23" applyFill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9" fontId="7" fillId="0" borderId="0" xfId="22" applyNumberFormat="1" applyFont="1" applyAlignment="1">
      <alignment horizontal="center"/>
      <protection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2" fontId="0" fillId="4" borderId="35" xfId="0" applyNumberFormat="1" applyFill="1" applyBorder="1" applyAlignment="1">
      <alignment horizontal="left"/>
    </xf>
    <xf numFmtId="2" fontId="0" fillId="4" borderId="11" xfId="0" applyNumberFormat="1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Font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172" fontId="1" fillId="2" borderId="28" xfId="22" applyNumberFormat="1" applyFill="1" applyBorder="1" applyAlignment="1">
      <alignment horizontal="center"/>
      <protection/>
    </xf>
    <xf numFmtId="3" fontId="2" fillId="0" borderId="12" xfId="23" applyNumberFormat="1" applyBorder="1" applyAlignment="1">
      <alignment horizontal="center"/>
      <protection/>
    </xf>
    <xf numFmtId="0" fontId="5" fillId="2" borderId="16" xfId="0" applyFont="1" applyFill="1" applyBorder="1" applyAlignment="1">
      <alignment horizontal="center"/>
    </xf>
    <xf numFmtId="172" fontId="1" fillId="2" borderId="18" xfId="22" applyNumberFormat="1" applyFill="1" applyBorder="1" applyAlignment="1">
      <alignment horizontal="center"/>
      <protection/>
    </xf>
    <xf numFmtId="3" fontId="2" fillId="0" borderId="2" xfId="23" applyNumberFormat="1" applyBorder="1" applyAlignment="1">
      <alignment horizontal="center"/>
      <protection/>
    </xf>
    <xf numFmtId="0" fontId="5" fillId="2" borderId="19" xfId="0" applyFont="1" applyFill="1" applyBorder="1" applyAlignment="1">
      <alignment horizontal="center"/>
    </xf>
    <xf numFmtId="172" fontId="1" fillId="2" borderId="21" xfId="22" applyNumberFormat="1" applyFill="1" applyBorder="1" applyAlignment="1">
      <alignment horizontal="center"/>
      <protection/>
    </xf>
    <xf numFmtId="10" fontId="0" fillId="0" borderId="0" xfId="24" applyNumberFormat="1" applyAlignment="1">
      <alignment/>
    </xf>
    <xf numFmtId="0" fontId="5" fillId="2" borderId="3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7" fillId="2" borderId="39" xfId="22" applyFont="1" applyFill="1" applyBorder="1" applyAlignment="1">
      <alignment horizontal="center"/>
      <protection/>
    </xf>
    <xf numFmtId="0" fontId="7" fillId="2" borderId="40" xfId="22" applyFont="1" applyFill="1" applyBorder="1" applyAlignment="1">
      <alignment horizontal="center"/>
      <protection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7" fillId="2" borderId="47" xfId="21" applyFont="1" applyFill="1" applyBorder="1" applyAlignment="1">
      <alignment horizontal="center"/>
      <protection/>
    </xf>
    <xf numFmtId="0" fontId="7" fillId="2" borderId="40" xfId="21" applyFont="1" applyFill="1" applyBorder="1" applyAlignment="1">
      <alignment horizontal="center"/>
      <protection/>
    </xf>
    <xf numFmtId="0" fontId="7" fillId="2" borderId="48" xfId="21" applyFont="1" applyFill="1" applyBorder="1" applyAlignment="1">
      <alignment horizontal="center"/>
      <protection/>
    </xf>
    <xf numFmtId="0" fontId="7" fillId="2" borderId="49" xfId="21" applyFont="1" applyFill="1" applyBorder="1" applyAlignment="1">
      <alignment horizontal="center"/>
      <protection/>
    </xf>
    <xf numFmtId="0" fontId="0" fillId="3" borderId="2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2" fontId="0" fillId="4" borderId="50" xfId="0" applyNumberFormat="1" applyFill="1" applyBorder="1" applyAlignment="1">
      <alignment horizontal="center"/>
    </xf>
    <xf numFmtId="2" fontId="0" fillId="4" borderId="51" xfId="0" applyNumberFormat="1" applyFill="1" applyBorder="1" applyAlignment="1">
      <alignment horizontal="center"/>
    </xf>
    <xf numFmtId="0" fontId="7" fillId="2" borderId="47" xfId="22" applyFont="1" applyFill="1" applyBorder="1" applyAlignment="1">
      <alignment horizontal="center"/>
      <protection/>
    </xf>
    <xf numFmtId="0" fontId="7" fillId="2" borderId="40" xfId="22" applyFont="1" applyFill="1" applyBorder="1" applyAlignment="1">
      <alignment horizontal="center"/>
      <protection/>
    </xf>
    <xf numFmtId="0" fontId="7" fillId="2" borderId="48" xfId="22" applyFont="1" applyFill="1" applyBorder="1" applyAlignment="1">
      <alignment horizontal="center"/>
      <protection/>
    </xf>
    <xf numFmtId="0" fontId="7" fillId="2" borderId="49" xfId="22" applyFont="1" applyFill="1" applyBorder="1" applyAlignment="1">
      <alignment horizontal="center"/>
      <protection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7" fillId="2" borderId="36" xfId="22" applyFont="1" applyFill="1" applyBorder="1" applyAlignment="1">
      <alignment horizontal="center"/>
      <protection/>
    </xf>
    <xf numFmtId="0" fontId="7" fillId="2" borderId="0" xfId="22" applyFont="1" applyFill="1" applyBorder="1" applyAlignment="1">
      <alignment horizontal="center"/>
      <protection/>
    </xf>
    <xf numFmtId="0" fontId="7" fillId="2" borderId="52" xfId="22" applyFont="1" applyFill="1" applyBorder="1" applyAlignment="1">
      <alignment horizontal="center"/>
      <protection/>
    </xf>
    <xf numFmtId="0" fontId="7" fillId="2" borderId="53" xfId="22" applyFont="1" applyFill="1" applyBorder="1" applyAlignment="1">
      <alignment horizontal="center"/>
      <protection/>
    </xf>
    <xf numFmtId="0" fontId="7" fillId="2" borderId="18" xfId="22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Normal_Sheet2_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zoomScale="90" zoomScaleNormal="90" workbookViewId="0" topLeftCell="A1">
      <selection activeCell="N26" sqref="N26"/>
    </sheetView>
  </sheetViews>
  <sheetFormatPr defaultColWidth="9.140625" defaultRowHeight="12.75"/>
  <cols>
    <col min="1" max="1" width="14.00390625" style="0" customWidth="1"/>
    <col min="2" max="2" width="11.140625" style="0" customWidth="1"/>
    <col min="3" max="3" width="11.28125" style="0" customWidth="1"/>
    <col min="4" max="4" width="9.57421875" style="0" customWidth="1"/>
    <col min="5" max="5" width="11.28125" style="0" customWidth="1"/>
    <col min="6" max="6" width="9.57421875" style="0" customWidth="1"/>
    <col min="7" max="7" width="8.7109375" style="0" customWidth="1"/>
    <col min="8" max="8" width="9.00390625" style="0" customWidth="1"/>
    <col min="9" max="9" width="7.421875" style="0" customWidth="1"/>
    <col min="10" max="10" width="9.00390625" style="0" customWidth="1"/>
    <col min="11" max="12" width="7.140625" style="0" customWidth="1"/>
    <col min="13" max="13" width="16.28125" style="0" customWidth="1"/>
    <col min="14" max="14" width="23.421875" style="0" customWidth="1"/>
  </cols>
  <sheetData>
    <row r="1" spans="1:256" ht="12.75">
      <c r="A1" s="116" t="s">
        <v>0</v>
      </c>
      <c r="B1" s="117"/>
      <c r="C1" s="117"/>
      <c r="D1" s="117"/>
      <c r="E1" s="117"/>
      <c r="F1" s="117"/>
      <c r="G1" s="118"/>
      <c r="H1" s="2"/>
      <c r="I1" s="2"/>
      <c r="J1" s="3"/>
      <c r="K1" s="3"/>
      <c r="L1" s="3"/>
      <c r="M1" s="3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14" ht="17.25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/>
      <c r="H2" s="119" t="s">
        <v>6</v>
      </c>
      <c r="I2" s="120"/>
      <c r="J2" s="7"/>
      <c r="K2" s="7"/>
      <c r="L2" s="7"/>
      <c r="M2" s="7"/>
      <c r="N2" s="7"/>
    </row>
    <row r="3" spans="1:14" ht="12.75">
      <c r="A3" s="8" t="s">
        <v>7</v>
      </c>
      <c r="B3" s="9">
        <v>0.025542794950543346</v>
      </c>
      <c r="C3" s="9">
        <v>0.02004193904111551</v>
      </c>
      <c r="D3" s="9">
        <v>0.02876240389966167</v>
      </c>
      <c r="E3" s="9">
        <v>0.016024169441982</v>
      </c>
      <c r="F3" s="10">
        <v>0.02259282683332563</v>
      </c>
      <c r="G3" s="6"/>
      <c r="H3" s="121" t="s">
        <v>8</v>
      </c>
      <c r="I3" s="122"/>
      <c r="J3" s="7"/>
      <c r="K3" s="7"/>
      <c r="L3" s="7"/>
      <c r="M3" s="7"/>
      <c r="N3" s="7"/>
    </row>
    <row r="4" spans="1:14" ht="12.75">
      <c r="A4" s="11" t="s">
        <v>9</v>
      </c>
      <c r="B4" s="9">
        <v>0.012798439287385222</v>
      </c>
      <c r="C4" s="9">
        <v>0.013139282722409273</v>
      </c>
      <c r="D4" s="9">
        <v>0.016391702469908953</v>
      </c>
      <c r="E4" s="9">
        <v>0.016024169441982</v>
      </c>
      <c r="F4" s="10">
        <v>0.014588398480421361</v>
      </c>
      <c r="G4" s="6"/>
      <c r="H4" s="121" t="s">
        <v>10</v>
      </c>
      <c r="I4" s="122"/>
      <c r="J4" s="7"/>
      <c r="K4" s="7"/>
      <c r="L4" s="7"/>
      <c r="M4" s="7"/>
      <c r="N4" s="7"/>
    </row>
    <row r="5" spans="1:14" ht="12.75">
      <c r="A5" s="11" t="s">
        <v>11</v>
      </c>
      <c r="B5" s="9">
        <v>0.011247953830963553</v>
      </c>
      <c r="C5" s="9">
        <v>0.012657763990379767</v>
      </c>
      <c r="D5" s="9">
        <v>0.01108243543325238</v>
      </c>
      <c r="E5" s="9">
        <v>0.016024169441982</v>
      </c>
      <c r="F5" s="10">
        <v>0.012753080674144424</v>
      </c>
      <c r="G5" s="6"/>
      <c r="H5" s="123" t="s">
        <v>12</v>
      </c>
      <c r="I5" s="124"/>
      <c r="J5" s="7"/>
      <c r="K5" s="7"/>
      <c r="L5" s="7"/>
      <c r="M5" s="7"/>
      <c r="N5" s="7"/>
    </row>
    <row r="6" spans="1:14" ht="12.75">
      <c r="A6" s="12" t="s">
        <v>5</v>
      </c>
      <c r="B6" s="10">
        <v>0.016529729356297373</v>
      </c>
      <c r="C6" s="10">
        <v>0.015279661917968182</v>
      </c>
      <c r="D6" s="10">
        <v>0.018745513934274333</v>
      </c>
      <c r="E6" s="10">
        <v>0.016024169441982</v>
      </c>
      <c r="F6" s="10">
        <v>0.016644768662630472</v>
      </c>
      <c r="G6" s="6"/>
      <c r="H6" s="6"/>
      <c r="I6" s="6"/>
      <c r="J6" s="7"/>
      <c r="K6" s="7"/>
      <c r="L6" s="7"/>
      <c r="M6" s="125" t="s">
        <v>13</v>
      </c>
      <c r="N6" s="126"/>
    </row>
    <row r="7" spans="1:14" ht="13.5" thickBot="1">
      <c r="A7" s="13"/>
      <c r="B7" s="14"/>
      <c r="C7" s="14"/>
      <c r="D7" s="14"/>
      <c r="E7" s="14"/>
      <c r="F7" s="14"/>
      <c r="G7" s="7"/>
      <c r="H7" s="7"/>
      <c r="I7" s="7"/>
      <c r="J7" s="7"/>
      <c r="K7" s="7"/>
      <c r="L7" s="7"/>
      <c r="M7" s="15" t="s">
        <v>14</v>
      </c>
      <c r="N7" s="16" t="s">
        <v>15</v>
      </c>
    </row>
    <row r="8" spans="1:17" ht="12.75">
      <c r="A8" s="17"/>
      <c r="B8" s="18"/>
      <c r="C8" s="18"/>
      <c r="D8" s="18"/>
      <c r="E8" s="18"/>
      <c r="F8" s="18"/>
      <c r="G8" s="18"/>
      <c r="H8" s="19" t="s">
        <v>16</v>
      </c>
      <c r="I8" s="20"/>
      <c r="J8" s="21"/>
      <c r="K8" s="127" t="s">
        <v>17</v>
      </c>
      <c r="L8" s="128"/>
      <c r="M8" s="18"/>
      <c r="N8" s="22"/>
      <c r="P8" s="23" t="s">
        <v>18</v>
      </c>
      <c r="Q8" s="24" t="s">
        <v>19</v>
      </c>
    </row>
    <row r="9" spans="1:17" ht="12.75">
      <c r="A9" s="129" t="s">
        <v>20</v>
      </c>
      <c r="B9" s="130"/>
      <c r="C9" s="25" t="s">
        <v>21</v>
      </c>
      <c r="D9" s="26" t="s">
        <v>22</v>
      </c>
      <c r="E9" s="26" t="s">
        <v>23</v>
      </c>
      <c r="F9" s="26" t="s">
        <v>24</v>
      </c>
      <c r="G9" s="26" t="s">
        <v>25</v>
      </c>
      <c r="H9" s="134" t="s">
        <v>26</v>
      </c>
      <c r="I9" s="133"/>
      <c r="J9" s="135"/>
      <c r="K9" s="27"/>
      <c r="L9" s="28"/>
      <c r="M9" s="7"/>
      <c r="N9" s="29"/>
      <c r="P9" s="30" t="s">
        <v>27</v>
      </c>
      <c r="Q9" s="31" t="s">
        <v>28</v>
      </c>
    </row>
    <row r="10" spans="1:17" ht="12.75">
      <c r="A10" s="131"/>
      <c r="B10" s="132"/>
      <c r="C10" s="32" t="s">
        <v>29</v>
      </c>
      <c r="D10" s="32" t="s">
        <v>30</v>
      </c>
      <c r="E10" s="32" t="s">
        <v>29</v>
      </c>
      <c r="F10" s="32" t="s">
        <v>30</v>
      </c>
      <c r="G10" s="32" t="s">
        <v>31</v>
      </c>
      <c r="H10" s="33" t="s">
        <v>32</v>
      </c>
      <c r="I10" s="33" t="s">
        <v>33</v>
      </c>
      <c r="J10" s="33" t="s">
        <v>34</v>
      </c>
      <c r="K10" s="34" t="s">
        <v>33</v>
      </c>
      <c r="L10" s="28" t="s">
        <v>34</v>
      </c>
      <c r="M10" s="7"/>
      <c r="N10" s="29"/>
      <c r="P10" s="30" t="s">
        <v>35</v>
      </c>
      <c r="Q10" s="31"/>
    </row>
    <row r="11" spans="1:17" ht="14.25">
      <c r="A11" s="35" t="s">
        <v>7</v>
      </c>
      <c r="B11" s="36">
        <v>0.02876240389966167</v>
      </c>
      <c r="C11" s="37">
        <v>342595.8698768259</v>
      </c>
      <c r="D11" s="38">
        <v>176424.64774724818</v>
      </c>
      <c r="E11" s="39">
        <v>406602.64793748775</v>
      </c>
      <c r="F11" s="38">
        <v>277500</v>
      </c>
      <c r="G11" s="38">
        <v>567726.3312296522</v>
      </c>
      <c r="H11" s="40">
        <v>0.0125</v>
      </c>
      <c r="I11" s="40">
        <v>0.03726429135968634</v>
      </c>
      <c r="J11" s="40">
        <v>0.03703907293877706</v>
      </c>
      <c r="K11" s="41">
        <v>34.61943309782498</v>
      </c>
      <c r="L11" s="41">
        <v>39.0950380122879</v>
      </c>
      <c r="M11" s="26" t="s">
        <v>36</v>
      </c>
      <c r="N11" s="42" t="s">
        <v>37</v>
      </c>
      <c r="P11" s="43">
        <f>(I11-J11)*12</f>
        <v>0.002702621050911347</v>
      </c>
      <c r="Q11" s="31">
        <f>D11/F11</f>
        <v>0.6357644963864799</v>
      </c>
    </row>
    <row r="12" spans="1:17" ht="14.25">
      <c r="A12" s="44" t="s">
        <v>9</v>
      </c>
      <c r="B12" s="36">
        <v>0.016391702469908953</v>
      </c>
      <c r="C12" s="37">
        <v>342595.8698768259</v>
      </c>
      <c r="D12" s="38">
        <v>276674.1988770373</v>
      </c>
      <c r="E12" s="39">
        <v>261048.40080352948</v>
      </c>
      <c r="F12" s="38">
        <v>277500</v>
      </c>
      <c r="G12" s="38">
        <v>275633.5123940631</v>
      </c>
      <c r="H12" s="40">
        <v>0.0125</v>
      </c>
      <c r="I12" s="45">
        <v>-0.0001</v>
      </c>
      <c r="J12" s="46">
        <v>0.0011</v>
      </c>
      <c r="K12" s="47">
        <v>55.10263439884154</v>
      </c>
      <c r="L12" s="41">
        <v>55.35029056332051</v>
      </c>
      <c r="M12" s="32" t="s">
        <v>38</v>
      </c>
      <c r="N12" s="48" t="s">
        <v>39</v>
      </c>
      <c r="P12" s="43">
        <f>(I12-J12)*12</f>
        <v>-0.014400000000000001</v>
      </c>
      <c r="Q12" s="31">
        <f>D12/F12</f>
        <v>0.9970241400974318</v>
      </c>
    </row>
    <row r="13" spans="1:17" ht="14.25">
      <c r="A13" s="44" t="s">
        <v>11</v>
      </c>
      <c r="B13" s="36">
        <v>0.01108243543325238</v>
      </c>
      <c r="C13" s="37">
        <v>342595.8698768259</v>
      </c>
      <c r="D13" s="38">
        <v>303097.8555502128</v>
      </c>
      <c r="E13" s="39">
        <v>438721.8839753599</v>
      </c>
      <c r="F13" s="38">
        <v>277500</v>
      </c>
      <c r="G13" s="38">
        <v>378461.4697258605</v>
      </c>
      <c r="H13" s="40">
        <v>0.0125</v>
      </c>
      <c r="I13" s="40">
        <v>0.020239293604290998</v>
      </c>
      <c r="J13" s="40">
        <v>0.017527728813421017</v>
      </c>
      <c r="K13" s="41">
        <v>59.83903006633055</v>
      </c>
      <c r="L13" s="41">
        <v>63.65332253624098</v>
      </c>
      <c r="M13" s="32" t="s">
        <v>40</v>
      </c>
      <c r="N13" s="48" t="s">
        <v>37</v>
      </c>
      <c r="P13" s="43">
        <f>(I13-J13)*12</f>
        <v>0.03253877749043976</v>
      </c>
      <c r="Q13" s="31">
        <f>D13/F13</f>
        <v>1.0922445245052712</v>
      </c>
    </row>
    <row r="14" spans="1:17" ht="13.5" thickBot="1">
      <c r="A14" s="49" t="s">
        <v>5</v>
      </c>
      <c r="B14" s="50">
        <v>0.018745513934274333</v>
      </c>
      <c r="C14" s="51"/>
      <c r="D14" s="51"/>
      <c r="E14" s="51"/>
      <c r="F14" s="51"/>
      <c r="G14" s="51"/>
      <c r="H14" s="51"/>
      <c r="I14" s="51"/>
      <c r="J14" s="51"/>
      <c r="K14" s="52"/>
      <c r="L14" s="52"/>
      <c r="M14" s="53"/>
      <c r="N14" s="54" t="s">
        <v>41</v>
      </c>
      <c r="P14" s="43"/>
      <c r="Q14" s="31"/>
    </row>
    <row r="15" spans="1:16" ht="13.5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55"/>
      <c r="L15" s="55"/>
      <c r="M15" s="7"/>
      <c r="N15" s="7"/>
      <c r="P15" s="56"/>
    </row>
    <row r="16" spans="1:17" ht="13.5" thickBot="1">
      <c r="A16" s="17"/>
      <c r="B16" s="18"/>
      <c r="C16" s="18"/>
      <c r="D16" s="18"/>
      <c r="E16" s="18"/>
      <c r="F16" s="18"/>
      <c r="G16" s="18"/>
      <c r="H16" s="57" t="s">
        <v>16</v>
      </c>
      <c r="I16" s="58"/>
      <c r="J16" s="59"/>
      <c r="K16" s="136" t="s">
        <v>17</v>
      </c>
      <c r="L16" s="137"/>
      <c r="M16" s="18"/>
      <c r="N16" s="22"/>
      <c r="P16" s="23" t="s">
        <v>18</v>
      </c>
      <c r="Q16" s="24" t="s">
        <v>19</v>
      </c>
    </row>
    <row r="17" spans="1:17" ht="12.75">
      <c r="A17" s="138" t="s">
        <v>42</v>
      </c>
      <c r="B17" s="139"/>
      <c r="C17" s="25" t="s">
        <v>21</v>
      </c>
      <c r="D17" s="26" t="s">
        <v>22</v>
      </c>
      <c r="E17" s="26" t="s">
        <v>23</v>
      </c>
      <c r="F17" s="26" t="s">
        <v>24</v>
      </c>
      <c r="G17" s="26" t="s">
        <v>25</v>
      </c>
      <c r="H17" s="143" t="s">
        <v>26</v>
      </c>
      <c r="I17" s="142"/>
      <c r="J17" s="144"/>
      <c r="K17" s="60"/>
      <c r="L17" s="61"/>
      <c r="M17" s="7"/>
      <c r="N17" s="29"/>
      <c r="P17" s="30" t="s">
        <v>27</v>
      </c>
      <c r="Q17" s="31" t="s">
        <v>28</v>
      </c>
    </row>
    <row r="18" spans="1:17" ht="12.75">
      <c r="A18" s="140"/>
      <c r="B18" s="141"/>
      <c r="C18" s="32" t="s">
        <v>29</v>
      </c>
      <c r="D18" s="32" t="s">
        <v>30</v>
      </c>
      <c r="E18" s="32" t="s">
        <v>29</v>
      </c>
      <c r="F18" s="32" t="s">
        <v>30</v>
      </c>
      <c r="G18" s="32" t="s">
        <v>31</v>
      </c>
      <c r="H18" s="62" t="s">
        <v>32</v>
      </c>
      <c r="I18" s="62" t="s">
        <v>33</v>
      </c>
      <c r="J18" s="62" t="s">
        <v>34</v>
      </c>
      <c r="K18" s="63" t="s">
        <v>33</v>
      </c>
      <c r="L18" s="64" t="s">
        <v>34</v>
      </c>
      <c r="M18" s="7"/>
      <c r="N18" s="29"/>
      <c r="P18" s="30" t="s">
        <v>35</v>
      </c>
      <c r="Q18" s="31"/>
    </row>
    <row r="19" spans="1:17" ht="14.25">
      <c r="A19" s="65" t="s">
        <v>7</v>
      </c>
      <c r="B19" s="9">
        <v>0.025542794950543346</v>
      </c>
      <c r="C19" s="37">
        <v>342595.8698768259</v>
      </c>
      <c r="D19" s="37">
        <v>186245.4603094222</v>
      </c>
      <c r="E19" s="37">
        <v>394154.5337388606</v>
      </c>
      <c r="F19" s="37">
        <v>277500</v>
      </c>
      <c r="G19" s="66">
        <v>535854.1561539433</v>
      </c>
      <c r="H19" s="67">
        <v>0.0125</v>
      </c>
      <c r="I19" s="67">
        <v>0.03503792546402562</v>
      </c>
      <c r="J19" s="67">
        <v>0.03434205825158543</v>
      </c>
      <c r="K19" s="68">
        <v>69.42636413522253</v>
      </c>
      <c r="L19" s="69">
        <v>76.2820014187907</v>
      </c>
      <c r="M19" s="70" t="s">
        <v>36</v>
      </c>
      <c r="N19" s="42" t="s">
        <v>37</v>
      </c>
      <c r="P19" s="43">
        <f>(I19-J19)*12</f>
        <v>0.008350406549282319</v>
      </c>
      <c r="Q19" s="31">
        <f>D19/F19</f>
        <v>0.6711548119258458</v>
      </c>
    </row>
    <row r="20" spans="1:17" ht="14.25">
      <c r="A20" s="71" t="s">
        <v>9</v>
      </c>
      <c r="B20" s="9">
        <v>0.012798439287385222</v>
      </c>
      <c r="C20" s="37">
        <v>342595.8698768259</v>
      </c>
      <c r="D20" s="37">
        <v>287362.8435752591</v>
      </c>
      <c r="E20" s="37">
        <v>250265.93064025269</v>
      </c>
      <c r="F20" s="37">
        <v>277500</v>
      </c>
      <c r="G20" s="66">
        <v>254928.8704542268</v>
      </c>
      <c r="H20" s="40">
        <v>0.0125</v>
      </c>
      <c r="I20" s="40">
        <v>-0.005375226008247247</v>
      </c>
      <c r="J20" s="40">
        <v>-0.0031284526315648042</v>
      </c>
      <c r="K20" s="41">
        <v>106.41048901598846</v>
      </c>
      <c r="L20" s="72">
        <v>106.9250020659951</v>
      </c>
      <c r="M20" s="73" t="s">
        <v>38</v>
      </c>
      <c r="N20" s="48" t="s">
        <v>39</v>
      </c>
      <c r="P20" s="43">
        <f>(I20-J20)*12</f>
        <v>-0.026961280520189312</v>
      </c>
      <c r="Q20" s="31">
        <f>D20/F20</f>
        <v>1.0355417786495824</v>
      </c>
    </row>
    <row r="21" spans="1:17" ht="14.25">
      <c r="A21" s="71" t="s">
        <v>11</v>
      </c>
      <c r="B21" s="9">
        <v>0.011247953830963553</v>
      </c>
      <c r="C21" s="37">
        <v>342595.8698768259</v>
      </c>
      <c r="D21" s="37">
        <v>305147.74807677534</v>
      </c>
      <c r="E21" s="37">
        <v>482965.7081659626</v>
      </c>
      <c r="F21" s="37">
        <v>277500</v>
      </c>
      <c r="G21" s="66">
        <v>407888.84317283245</v>
      </c>
      <c r="H21" s="40">
        <v>0.0125</v>
      </c>
      <c r="I21" s="40">
        <v>0.024833311596507368</v>
      </c>
      <c r="J21" s="40">
        <v>0.02124122568580189</v>
      </c>
      <c r="K21" s="41">
        <v>110.11191811622618</v>
      </c>
      <c r="L21" s="74">
        <v>118.81189155121227</v>
      </c>
      <c r="M21" s="73" t="s">
        <v>40</v>
      </c>
      <c r="N21" s="48" t="s">
        <v>37</v>
      </c>
      <c r="P21" s="43">
        <f>(I21-J21)*12</f>
        <v>0.04310503092846574</v>
      </c>
      <c r="Q21" s="31">
        <f>D21/F21</f>
        <v>1.0996315246009922</v>
      </c>
    </row>
    <row r="22" spans="1:17" ht="13.5" thickBot="1">
      <c r="A22" s="75" t="s">
        <v>5</v>
      </c>
      <c r="B22" s="76">
        <v>0.016529729356297373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3"/>
      <c r="N22" s="54" t="s">
        <v>41</v>
      </c>
      <c r="P22" s="43"/>
      <c r="Q22" s="31"/>
    </row>
    <row r="23" spans="1:16" ht="13.5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P23" s="56"/>
    </row>
    <row r="24" spans="1:17" ht="13.5" thickBot="1">
      <c r="A24" s="17"/>
      <c r="B24" s="18"/>
      <c r="C24" s="18"/>
      <c r="D24" s="18"/>
      <c r="E24" s="18"/>
      <c r="F24" s="18"/>
      <c r="G24" s="18"/>
      <c r="H24" s="57" t="s">
        <v>16</v>
      </c>
      <c r="I24" s="58"/>
      <c r="J24" s="59"/>
      <c r="K24" s="136" t="s">
        <v>17</v>
      </c>
      <c r="L24" s="137"/>
      <c r="M24" s="18"/>
      <c r="N24" s="22"/>
      <c r="P24" s="23" t="s">
        <v>18</v>
      </c>
      <c r="Q24" s="24" t="s">
        <v>19</v>
      </c>
    </row>
    <row r="25" spans="1:17" ht="12.75">
      <c r="A25" s="145" t="s">
        <v>43</v>
      </c>
      <c r="B25" s="146"/>
      <c r="C25" s="25" t="s">
        <v>21</v>
      </c>
      <c r="D25" s="26" t="s">
        <v>22</v>
      </c>
      <c r="E25" s="26" t="s">
        <v>23</v>
      </c>
      <c r="F25" s="26" t="s">
        <v>24</v>
      </c>
      <c r="G25" s="26" t="s">
        <v>25</v>
      </c>
      <c r="H25" s="143" t="s">
        <v>26</v>
      </c>
      <c r="I25" s="142"/>
      <c r="J25" s="144"/>
      <c r="K25" s="60"/>
      <c r="L25" s="61"/>
      <c r="M25" s="7"/>
      <c r="N25" s="29"/>
      <c r="P25" s="30" t="s">
        <v>27</v>
      </c>
      <c r="Q25" s="31" t="s">
        <v>28</v>
      </c>
    </row>
    <row r="26" spans="1:17" ht="12.75">
      <c r="A26" s="140"/>
      <c r="B26" s="147"/>
      <c r="C26" s="77" t="s">
        <v>29</v>
      </c>
      <c r="D26" s="77" t="s">
        <v>30</v>
      </c>
      <c r="E26" s="77" t="s">
        <v>29</v>
      </c>
      <c r="F26" s="77" t="s">
        <v>30</v>
      </c>
      <c r="G26" s="77" t="s">
        <v>31</v>
      </c>
      <c r="H26" s="62" t="s">
        <v>32</v>
      </c>
      <c r="I26" s="62" t="s">
        <v>33</v>
      </c>
      <c r="J26" s="62" t="s">
        <v>34</v>
      </c>
      <c r="K26" s="63" t="s">
        <v>33</v>
      </c>
      <c r="L26" s="64" t="s">
        <v>34</v>
      </c>
      <c r="M26" s="7"/>
      <c r="N26" s="29"/>
      <c r="P26" s="30" t="s">
        <v>35</v>
      </c>
      <c r="Q26" s="31"/>
    </row>
    <row r="27" spans="1:17" ht="14.25">
      <c r="A27" s="65" t="s">
        <v>7</v>
      </c>
      <c r="B27" s="9">
        <v>0.02004193904111551</v>
      </c>
      <c r="C27" s="78">
        <v>342595.8698768259</v>
      </c>
      <c r="D27" s="78">
        <v>197779.9065346422</v>
      </c>
      <c r="E27" s="78">
        <v>410849.20441500115</v>
      </c>
      <c r="F27" s="78">
        <v>277500</v>
      </c>
      <c r="G27" s="79">
        <v>533569.2726618928</v>
      </c>
      <c r="H27" s="67">
        <v>0.0125</v>
      </c>
      <c r="I27" s="67">
        <v>0.03438354536665189</v>
      </c>
      <c r="J27" s="67">
        <v>0.03414160633173546</v>
      </c>
      <c r="K27" s="80">
        <v>20.808733808767766</v>
      </c>
      <c r="L27" s="81">
        <v>22.535847482393407</v>
      </c>
      <c r="M27" s="70" t="s">
        <v>36</v>
      </c>
      <c r="N27" s="42" t="s">
        <v>37</v>
      </c>
      <c r="P27" s="43">
        <f>(I27-J27)*12</f>
        <v>0.002903268418997129</v>
      </c>
      <c r="Q27" s="31">
        <f>D27/F27</f>
        <v>0.7127203839086206</v>
      </c>
    </row>
    <row r="28" spans="1:17" ht="14.25">
      <c r="A28" s="71" t="s">
        <v>9</v>
      </c>
      <c r="B28" s="9">
        <v>0.013139282722409273</v>
      </c>
      <c r="C28" s="37">
        <v>342595.8698768259</v>
      </c>
      <c r="D28" s="37">
        <v>290251.8630669095</v>
      </c>
      <c r="E28" s="37">
        <v>237927.69678622193</v>
      </c>
      <c r="F28" s="37">
        <v>277500</v>
      </c>
      <c r="G28" s="66">
        <v>238966.92474853012</v>
      </c>
      <c r="H28" s="40">
        <v>0.0125</v>
      </c>
      <c r="I28" s="40">
        <v>-0.009429700986839373</v>
      </c>
      <c r="J28" s="40">
        <v>-0.006709334535992206</v>
      </c>
      <c r="K28" s="82">
        <v>29.879815380568246</v>
      </c>
      <c r="L28" s="83">
        <v>30.236009680433586</v>
      </c>
      <c r="M28" s="32" t="s">
        <v>38</v>
      </c>
      <c r="N28" s="48" t="s">
        <v>39</v>
      </c>
      <c r="P28" s="43">
        <f>(I28-J28)*12</f>
        <v>-0.032644397410166004</v>
      </c>
      <c r="Q28" s="31">
        <f>D28/F28</f>
        <v>1.0459526597005748</v>
      </c>
    </row>
    <row r="29" spans="1:17" ht="14.25">
      <c r="A29" s="71" t="s">
        <v>11</v>
      </c>
      <c r="B29" s="9">
        <v>0.012657763990379767</v>
      </c>
      <c r="C29" s="37">
        <v>342595.8698768259</v>
      </c>
      <c r="D29" s="37">
        <v>312328.19838968926</v>
      </c>
      <c r="E29" s="37">
        <v>385575.6733794365</v>
      </c>
      <c r="F29" s="37">
        <v>277500</v>
      </c>
      <c r="G29" s="66">
        <v>317070.2968237496</v>
      </c>
      <c r="H29" s="40">
        <v>0.0125</v>
      </c>
      <c r="I29" s="40">
        <v>0.011802025244101566</v>
      </c>
      <c r="J29" s="40">
        <v>0.008513168313862396</v>
      </c>
      <c r="K29" s="82">
        <v>29.77581540107737</v>
      </c>
      <c r="L29" s="83">
        <v>32.25480469930276</v>
      </c>
      <c r="M29" s="32" t="s">
        <v>44</v>
      </c>
      <c r="N29" s="48" t="s">
        <v>45</v>
      </c>
      <c r="P29" s="43">
        <f>(I29-J29)*12</f>
        <v>0.03946628316287004</v>
      </c>
      <c r="Q29" s="31">
        <f>D29/F29</f>
        <v>1.1255070212241054</v>
      </c>
    </row>
    <row r="30" spans="1:17" ht="13.5" thickBot="1">
      <c r="A30" s="75" t="s">
        <v>5</v>
      </c>
      <c r="B30" s="76">
        <v>0.015279661917968182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84" t="s">
        <v>46</v>
      </c>
      <c r="N30" s="85"/>
      <c r="P30" s="43"/>
      <c r="Q30" s="31"/>
    </row>
    <row r="31" spans="1:1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P31" s="56"/>
    </row>
    <row r="32" spans="1:16" ht="13.5" thickBo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P32" s="56"/>
    </row>
    <row r="33" spans="1:17" ht="13.5" thickBot="1">
      <c r="A33" s="17"/>
      <c r="B33" s="18"/>
      <c r="C33" s="18"/>
      <c r="D33" s="18"/>
      <c r="E33" s="18"/>
      <c r="F33" s="18"/>
      <c r="G33" s="18"/>
      <c r="H33" s="57" t="s">
        <v>16</v>
      </c>
      <c r="I33" s="58"/>
      <c r="J33" s="59"/>
      <c r="K33" s="136" t="s">
        <v>17</v>
      </c>
      <c r="L33" s="137"/>
      <c r="M33" s="18"/>
      <c r="N33" s="22"/>
      <c r="P33" s="23" t="s">
        <v>18</v>
      </c>
      <c r="Q33" s="24" t="s">
        <v>19</v>
      </c>
    </row>
    <row r="34" spans="1:17" ht="12.75">
      <c r="A34" s="145" t="s">
        <v>47</v>
      </c>
      <c r="B34" s="146"/>
      <c r="C34" s="25" t="s">
        <v>21</v>
      </c>
      <c r="D34" s="26" t="s">
        <v>22</v>
      </c>
      <c r="E34" s="26" t="s">
        <v>23</v>
      </c>
      <c r="F34" s="26" t="s">
        <v>24</v>
      </c>
      <c r="G34" s="26" t="s">
        <v>25</v>
      </c>
      <c r="H34" s="143" t="s">
        <v>26</v>
      </c>
      <c r="I34" s="142"/>
      <c r="J34" s="144"/>
      <c r="K34" s="60"/>
      <c r="L34" s="61"/>
      <c r="M34" s="7"/>
      <c r="N34" s="29"/>
      <c r="P34" s="30" t="s">
        <v>27</v>
      </c>
      <c r="Q34" s="31" t="s">
        <v>28</v>
      </c>
    </row>
    <row r="35" spans="1:17" ht="12.75">
      <c r="A35" s="148"/>
      <c r="B35" s="149"/>
      <c r="C35" s="77" t="s">
        <v>29</v>
      </c>
      <c r="D35" s="77" t="s">
        <v>30</v>
      </c>
      <c r="E35" s="77" t="s">
        <v>29</v>
      </c>
      <c r="F35" s="77" t="s">
        <v>30</v>
      </c>
      <c r="G35" s="77" t="s">
        <v>31</v>
      </c>
      <c r="H35" s="62" t="s">
        <v>32</v>
      </c>
      <c r="I35" s="33" t="s">
        <v>33</v>
      </c>
      <c r="J35" s="33" t="s">
        <v>34</v>
      </c>
      <c r="K35" s="86" t="s">
        <v>33</v>
      </c>
      <c r="L35" s="87" t="s">
        <v>34</v>
      </c>
      <c r="M35" s="7"/>
      <c r="N35" s="29"/>
      <c r="P35" s="30" t="s">
        <v>35</v>
      </c>
      <c r="Q35" s="31"/>
    </row>
    <row r="36" spans="1:17" ht="14.25">
      <c r="A36" s="88" t="s">
        <v>7</v>
      </c>
      <c r="B36" s="89">
        <v>0.016024169441982</v>
      </c>
      <c r="C36" s="78">
        <v>342595.8698768259</v>
      </c>
      <c r="D36" s="78">
        <v>174078.4073518949</v>
      </c>
      <c r="E36" s="78">
        <v>400757.99000602966</v>
      </c>
      <c r="F36" s="78">
        <v>277500</v>
      </c>
      <c r="G36" s="79">
        <v>566656.1921105479</v>
      </c>
      <c r="H36" s="67">
        <v>0.0125</v>
      </c>
      <c r="I36" s="40">
        <v>0.038137265515408414</v>
      </c>
      <c r="J36" s="40">
        <v>0.036951386501759886</v>
      </c>
      <c r="K36" s="82">
        <v>159.1307141971151</v>
      </c>
      <c r="L36" s="74">
        <v>179.85270684224284</v>
      </c>
      <c r="M36" s="70" t="s">
        <v>36</v>
      </c>
      <c r="N36" s="42" t="s">
        <v>48</v>
      </c>
      <c r="P36" s="43">
        <f>(I36-J36)*12</f>
        <v>0.01423054816378233</v>
      </c>
      <c r="Q36" s="31">
        <f>D36/F36</f>
        <v>0.6273095760428644</v>
      </c>
    </row>
    <row r="37" spans="1:17" ht="14.25">
      <c r="A37" s="71" t="s">
        <v>9</v>
      </c>
      <c r="B37" s="9">
        <v>0.016024169441982</v>
      </c>
      <c r="C37" s="37">
        <v>342595.8698768259</v>
      </c>
      <c r="D37" s="37">
        <v>277178.14926702844</v>
      </c>
      <c r="E37" s="37">
        <v>231394.8395176472</v>
      </c>
      <c r="F37" s="37">
        <v>277500</v>
      </c>
      <c r="G37" s="66">
        <v>243594.40281511843</v>
      </c>
      <c r="H37" s="40">
        <v>0.0125</v>
      </c>
      <c r="I37" s="40">
        <v>-0.008005397651121182</v>
      </c>
      <c r="J37" s="40">
        <v>-0.005640421191688283</v>
      </c>
      <c r="K37" s="82">
        <v>258.5600950649888</v>
      </c>
      <c r="L37" s="74">
        <v>261.83626558287017</v>
      </c>
      <c r="M37" s="73" t="s">
        <v>38</v>
      </c>
      <c r="N37" s="48" t="s">
        <v>39</v>
      </c>
      <c r="P37" s="43">
        <f>(I37-J37)*12</f>
        <v>-0.02837971751319479</v>
      </c>
      <c r="Q37" s="31">
        <f>D37/F37</f>
        <v>0.9988401775388412</v>
      </c>
    </row>
    <row r="38" spans="1:17" ht="14.25">
      <c r="A38" s="71" t="s">
        <v>11</v>
      </c>
      <c r="B38" s="9">
        <v>0.016024169441982</v>
      </c>
      <c r="C38" s="37">
        <v>342595.8698768259</v>
      </c>
      <c r="D38" s="37">
        <v>312504.64547358674</v>
      </c>
      <c r="E38" s="37">
        <v>459849.4208006884</v>
      </c>
      <c r="F38" s="37">
        <v>277500</v>
      </c>
      <c r="G38" s="66">
        <v>378006.1211610117</v>
      </c>
      <c r="H38" s="40">
        <v>0.0125</v>
      </c>
      <c r="I38" s="90">
        <v>0.021495993220113307</v>
      </c>
      <c r="J38" s="90">
        <v>0.017467564134610036</v>
      </c>
      <c r="K38" s="91">
        <v>266.1307417046702</v>
      </c>
      <c r="L38" s="91">
        <v>288.11227888452777</v>
      </c>
      <c r="M38" s="73" t="s">
        <v>40</v>
      </c>
      <c r="N38" s="48" t="s">
        <v>49</v>
      </c>
      <c r="P38" s="43">
        <f>(I38-J38)*12</f>
        <v>0.048341149026039254</v>
      </c>
      <c r="Q38" s="31">
        <f>D38/F38</f>
        <v>1.1261428665714837</v>
      </c>
    </row>
    <row r="39" spans="1:17" ht="13.5" thickBot="1">
      <c r="A39" s="75" t="s">
        <v>5</v>
      </c>
      <c r="B39" s="76">
        <v>0.016024169441982</v>
      </c>
      <c r="C39" s="92"/>
      <c r="D39" s="92"/>
      <c r="E39" s="92"/>
      <c r="F39" s="92"/>
      <c r="G39" s="92"/>
      <c r="H39" s="92"/>
      <c r="I39" s="93"/>
      <c r="J39" s="93"/>
      <c r="K39" s="93"/>
      <c r="L39" s="94"/>
      <c r="M39" s="53"/>
      <c r="N39" s="54" t="s">
        <v>41</v>
      </c>
      <c r="P39" s="43"/>
      <c r="Q39" s="31"/>
    </row>
    <row r="40" spans="1:16" ht="12.75">
      <c r="A40" s="13"/>
      <c r="B40" s="95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P40" s="56"/>
    </row>
    <row r="41" spans="1:16" ht="12.75">
      <c r="A41" s="13"/>
      <c r="B41" s="9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56"/>
    </row>
    <row r="42" spans="1:16" ht="13.5" thickBot="1">
      <c r="A42" s="1" t="s">
        <v>50</v>
      </c>
      <c r="B42" s="1"/>
      <c r="C42" s="1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P42" s="56"/>
    </row>
    <row r="43" spans="1:17" ht="13.5" thickBot="1">
      <c r="A43" s="96"/>
      <c r="B43" s="97"/>
      <c r="C43" s="98"/>
      <c r="D43" s="18"/>
      <c r="E43" s="18"/>
      <c r="F43" s="18"/>
      <c r="G43" s="18"/>
      <c r="H43" s="57" t="s">
        <v>16</v>
      </c>
      <c r="I43" s="58"/>
      <c r="J43" s="59"/>
      <c r="K43" s="99" t="s">
        <v>17</v>
      </c>
      <c r="L43" s="100"/>
      <c r="M43" s="18"/>
      <c r="N43" s="22"/>
      <c r="P43" s="23" t="s">
        <v>18</v>
      </c>
      <c r="Q43" s="24" t="s">
        <v>19</v>
      </c>
    </row>
    <row r="44" spans="1:17" ht="12.75">
      <c r="A44" s="101"/>
      <c r="B44" s="102"/>
      <c r="C44" s="103" t="s">
        <v>21</v>
      </c>
      <c r="D44" s="26" t="s">
        <v>22</v>
      </c>
      <c r="E44" s="26" t="s">
        <v>23</v>
      </c>
      <c r="F44" s="26" t="s">
        <v>24</v>
      </c>
      <c r="G44" s="26" t="s">
        <v>25</v>
      </c>
      <c r="H44" s="104" t="s">
        <v>26</v>
      </c>
      <c r="I44" s="104"/>
      <c r="J44" s="104"/>
      <c r="K44" s="60"/>
      <c r="L44" s="61"/>
      <c r="M44" s="7"/>
      <c r="N44" s="29"/>
      <c r="P44" s="30" t="s">
        <v>27</v>
      </c>
      <c r="Q44" s="31" t="s">
        <v>28</v>
      </c>
    </row>
    <row r="45" spans="1:17" ht="12.75">
      <c r="A45" s="101"/>
      <c r="B45" s="102"/>
      <c r="C45" s="105" t="s">
        <v>29</v>
      </c>
      <c r="D45" s="77" t="s">
        <v>30</v>
      </c>
      <c r="E45" s="77" t="s">
        <v>29</v>
      </c>
      <c r="F45" s="77" t="s">
        <v>30</v>
      </c>
      <c r="G45" s="77" t="s">
        <v>31</v>
      </c>
      <c r="H45" s="62" t="s">
        <v>32</v>
      </c>
      <c r="I45" s="62" t="s">
        <v>33</v>
      </c>
      <c r="J45" s="62" t="s">
        <v>34</v>
      </c>
      <c r="K45" s="63" t="s">
        <v>33</v>
      </c>
      <c r="L45" s="106" t="s">
        <v>34</v>
      </c>
      <c r="M45" s="7"/>
      <c r="N45" s="29"/>
      <c r="P45" s="30" t="s">
        <v>35</v>
      </c>
      <c r="Q45" s="31"/>
    </row>
    <row r="46" spans="1:17" ht="14.25">
      <c r="A46" s="107" t="s">
        <v>42</v>
      </c>
      <c r="B46" s="108">
        <v>0.013222266757319634</v>
      </c>
      <c r="C46" s="109">
        <v>672612.6682728778</v>
      </c>
      <c r="D46" s="78">
        <v>431765.5500814528</v>
      </c>
      <c r="E46" s="78">
        <v>854686.3062050152</v>
      </c>
      <c r="F46" s="78">
        <v>457500</v>
      </c>
      <c r="G46" s="79">
        <v>893101.5777655931</v>
      </c>
      <c r="H46" s="67">
        <v>0.012499999999995515</v>
      </c>
      <c r="I46" s="67">
        <v>0.023275100729250875</v>
      </c>
      <c r="J46" s="67">
        <v>0.020654477732306553</v>
      </c>
      <c r="K46" s="80">
        <v>88.11952649977194</v>
      </c>
      <c r="L46" s="80">
        <v>89.46001998998825</v>
      </c>
      <c r="M46" s="26" t="s">
        <v>51</v>
      </c>
      <c r="N46" s="26" t="s">
        <v>37</v>
      </c>
      <c r="P46" s="43">
        <f>(I46-J46)*12</f>
        <v>0.03144747596333186</v>
      </c>
      <c r="Q46" s="31">
        <f>D46/F46</f>
        <v>0.9437498362436127</v>
      </c>
    </row>
    <row r="47" spans="1:17" ht="14.25">
      <c r="A47" s="110" t="s">
        <v>52</v>
      </c>
      <c r="B47" s="111">
        <v>0.011480153292436457</v>
      </c>
      <c r="C47" s="112">
        <v>672612.6682728778</v>
      </c>
      <c r="D47" s="37">
        <v>670050.8411414741</v>
      </c>
      <c r="E47" s="37">
        <v>670050.8411414741</v>
      </c>
      <c r="F47" s="37">
        <v>457500</v>
      </c>
      <c r="G47" s="66">
        <v>660302.0246976576</v>
      </c>
      <c r="H47" s="40">
        <v>0.012499999999995515</v>
      </c>
      <c r="I47" s="40">
        <v>0.013960932253723302</v>
      </c>
      <c r="J47" s="40">
        <v>0.011951870344095505</v>
      </c>
      <c r="K47" s="82">
        <v>25.15308897762112</v>
      </c>
      <c r="L47" s="82">
        <v>25.534976222010386</v>
      </c>
      <c r="M47" s="32" t="s">
        <v>38</v>
      </c>
      <c r="N47" s="32" t="s">
        <v>39</v>
      </c>
      <c r="P47" s="43">
        <f>(I47-J47)*12</f>
        <v>0.024108742915533554</v>
      </c>
      <c r="Q47" s="31">
        <f>D47/F47</f>
        <v>1.4645920024950254</v>
      </c>
    </row>
    <row r="48" spans="1:17" ht="14.25">
      <c r="A48" s="110" t="s">
        <v>20</v>
      </c>
      <c r="B48" s="111">
        <v>0.014228746548212934</v>
      </c>
      <c r="C48" s="112">
        <v>672612.6682728778</v>
      </c>
      <c r="D48" s="37">
        <v>419947.7114150849</v>
      </c>
      <c r="E48" s="37">
        <v>790747.2358364173</v>
      </c>
      <c r="F48" s="37">
        <v>457500</v>
      </c>
      <c r="G48" s="66">
        <v>852668.6595853462</v>
      </c>
      <c r="H48" s="40">
        <v>0.012499999999995515</v>
      </c>
      <c r="I48" s="40">
        <v>0.02174860947572954</v>
      </c>
      <c r="J48" s="40">
        <v>0.019352827403287032</v>
      </c>
      <c r="K48" s="82">
        <v>46.045630566493855</v>
      </c>
      <c r="L48" s="82">
        <v>46.57904281284851</v>
      </c>
      <c r="M48" s="32" t="s">
        <v>40</v>
      </c>
      <c r="N48" s="32" t="s">
        <v>37</v>
      </c>
      <c r="P48" s="43">
        <f>(I48-J48)*12</f>
        <v>0.028749384869310113</v>
      </c>
      <c r="Q48" s="31">
        <f>D48/F48</f>
        <v>0.9179184948963605</v>
      </c>
    </row>
    <row r="49" spans="1:17" ht="15" thickBot="1">
      <c r="A49" s="113" t="s">
        <v>53</v>
      </c>
      <c r="B49" s="114">
        <v>0.019945275666508833</v>
      </c>
      <c r="C49" s="112">
        <v>672612.6682728778</v>
      </c>
      <c r="D49" s="37">
        <v>417947.1571229678</v>
      </c>
      <c r="E49" s="37">
        <v>791913.7607448795</v>
      </c>
      <c r="F49" s="37">
        <v>457500</v>
      </c>
      <c r="G49" s="66">
        <v>846631.1546186273</v>
      </c>
      <c r="H49" s="40">
        <v>0.012499999999995515</v>
      </c>
      <c r="I49" s="40">
        <v>0.022379224228391115</v>
      </c>
      <c r="J49" s="40">
        <v>0.019152188358918076</v>
      </c>
      <c r="K49" s="82">
        <v>206.86786545954584</v>
      </c>
      <c r="L49" s="82">
        <v>212.07743657966444</v>
      </c>
      <c r="M49" s="32" t="s">
        <v>40</v>
      </c>
      <c r="N49" s="32" t="s">
        <v>37</v>
      </c>
      <c r="P49" s="43">
        <f>(I49-J49)*12</f>
        <v>0.03872443043367646</v>
      </c>
      <c r="Q49" s="31">
        <f>D49/F49</f>
        <v>0.9135456986294379</v>
      </c>
    </row>
    <row r="54" ht="12.75">
      <c r="J54" s="115"/>
    </row>
  </sheetData>
  <mergeCells count="18">
    <mergeCell ref="A25:B26"/>
    <mergeCell ref="H25:J25"/>
    <mergeCell ref="K33:L33"/>
    <mergeCell ref="A34:B35"/>
    <mergeCell ref="H34:J34"/>
    <mergeCell ref="K16:L16"/>
    <mergeCell ref="A17:B18"/>
    <mergeCell ref="H17:J17"/>
    <mergeCell ref="K24:L24"/>
    <mergeCell ref="H5:I5"/>
    <mergeCell ref="M6:N6"/>
    <mergeCell ref="K8:L8"/>
    <mergeCell ref="A9:B10"/>
    <mergeCell ref="H9:J9"/>
    <mergeCell ref="A1:G1"/>
    <mergeCell ref="H2:I2"/>
    <mergeCell ref="H3:I3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2013-04-02T15:22:30Z</dcterms:created>
  <dcterms:modified xsi:type="dcterms:W3CDTF">2013-04-04T02:51:33Z</dcterms:modified>
  <cp:category/>
  <cp:version/>
  <cp:contentType/>
  <cp:contentStatus/>
</cp:coreProperties>
</file>