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6" windowWidth="12084" windowHeight="5268"/>
  </bookViews>
  <sheets>
    <sheet name="Sheet1" sheetId="1" r:id="rId1"/>
    <sheet name="Sheet2" sheetId="2" r:id="rId2"/>
    <sheet name="Sheet3" sheetId="3" r:id="rId3"/>
  </sheets>
  <definedNames>
    <definedName name="emi">Sheet1!$B$8</definedName>
    <definedName name="loan">Sheet1!$B$4</definedName>
    <definedName name="payments">Sheet1!$B$6</definedName>
    <definedName name="rate">Sheet1!$B$7</definedName>
    <definedName name="rd">Sheet1!$K$6</definedName>
    <definedName name="value">Sheet1!$B$2</definedName>
    <definedName name="years">Sheet1!$B$5</definedName>
  </definedNames>
  <calcPr calcId="124519"/>
</workbook>
</file>

<file path=xl/calcChain.xml><?xml version="1.0" encoding="utf-8"?>
<calcChain xmlns="http://schemas.openxmlformats.org/spreadsheetml/2006/main">
  <c r="C10" i="1"/>
  <c r="B4"/>
  <c r="A11"/>
  <c r="A12" s="1"/>
  <c r="C11" l="1"/>
  <c r="C12" s="1"/>
  <c r="B11"/>
  <c r="B8"/>
  <c r="D11" s="1"/>
  <c r="B12"/>
  <c r="A13"/>
  <c r="C13" l="1"/>
  <c r="D12"/>
  <c r="D13" s="1"/>
  <c r="A14"/>
  <c r="C14" s="1"/>
  <c r="B13"/>
  <c r="D14" l="1"/>
  <c r="A15"/>
  <c r="C15" s="1"/>
  <c r="B14"/>
  <c r="D15" l="1"/>
  <c r="A16"/>
  <c r="B15"/>
  <c r="D16" l="1"/>
  <c r="C16"/>
  <c r="A17"/>
  <c r="D17" s="1"/>
  <c r="B16"/>
  <c r="C17" l="1"/>
  <c r="A18"/>
  <c r="D18" s="1"/>
  <c r="B17"/>
  <c r="C18" l="1"/>
  <c r="A19"/>
  <c r="D19" s="1"/>
  <c r="B18"/>
  <c r="C19" l="1"/>
  <c r="A20"/>
  <c r="D20" s="1"/>
  <c r="B19"/>
  <c r="C20" l="1"/>
  <c r="A21"/>
  <c r="D21" s="1"/>
  <c r="B20"/>
  <c r="C21" l="1"/>
  <c r="A22"/>
  <c r="D22" s="1"/>
  <c r="B21"/>
  <c r="C22" l="1"/>
  <c r="A23"/>
  <c r="D23" s="1"/>
  <c r="B22"/>
  <c r="C23" l="1"/>
  <c r="A24"/>
  <c r="D24" s="1"/>
  <c r="B23"/>
  <c r="C24" l="1"/>
  <c r="A25"/>
  <c r="D25" s="1"/>
  <c r="B24"/>
  <c r="C25" l="1"/>
  <c r="A26"/>
  <c r="B25"/>
  <c r="D26" l="1"/>
  <c r="C26"/>
  <c r="A27"/>
  <c r="B26"/>
  <c r="D27" l="1"/>
  <c r="C27"/>
  <c r="A28"/>
  <c r="B27"/>
  <c r="D28" l="1"/>
  <c r="C28"/>
  <c r="A29"/>
  <c r="B28"/>
  <c r="A30" l="1"/>
  <c r="C30" s="1"/>
  <c r="C29"/>
  <c r="D30"/>
  <c r="A31"/>
  <c r="C31" s="1"/>
  <c r="B29"/>
  <c r="D29"/>
  <c r="B30" l="1"/>
  <c r="A32"/>
  <c r="C32" s="1"/>
  <c r="D31"/>
  <c r="B31"/>
  <c r="D32" l="1"/>
  <c r="B32"/>
  <c r="A33"/>
  <c r="C33" s="1"/>
  <c r="B33" l="1"/>
  <c r="A34"/>
  <c r="C34" s="1"/>
  <c r="D33"/>
  <c r="A35" l="1"/>
  <c r="C35" s="1"/>
  <c r="D34"/>
  <c r="B34"/>
  <c r="B35" l="1"/>
  <c r="A36"/>
  <c r="C36" s="1"/>
  <c r="D35"/>
  <c r="A37" l="1"/>
  <c r="C37" s="1"/>
  <c r="D36"/>
  <c r="B36"/>
  <c r="B37" l="1"/>
  <c r="A38"/>
  <c r="C38" s="1"/>
  <c r="D37"/>
  <c r="A39" l="1"/>
  <c r="C39" s="1"/>
  <c r="D38"/>
  <c r="B38"/>
  <c r="B39" l="1"/>
  <c r="A40"/>
  <c r="C40" s="1"/>
  <c r="D39"/>
  <c r="A41" l="1"/>
  <c r="C41" s="1"/>
  <c r="D40"/>
  <c r="B40"/>
  <c r="B41" l="1"/>
  <c r="A42"/>
  <c r="C42" s="1"/>
  <c r="D41"/>
  <c r="A43" l="1"/>
  <c r="C43" s="1"/>
  <c r="D42"/>
  <c r="B42"/>
  <c r="A44" l="1"/>
  <c r="C44" s="1"/>
  <c r="D43"/>
  <c r="B43"/>
  <c r="A45" l="1"/>
  <c r="C45" s="1"/>
  <c r="D44"/>
  <c r="B44"/>
  <c r="B45" l="1"/>
  <c r="A46"/>
  <c r="C46" s="1"/>
  <c r="D45"/>
  <c r="D46" l="1"/>
  <c r="B46"/>
  <c r="A47"/>
  <c r="C47" s="1"/>
  <c r="D47" l="1"/>
  <c r="B47"/>
  <c r="A48"/>
  <c r="C48" s="1"/>
  <c r="A49" l="1"/>
  <c r="C49" s="1"/>
  <c r="D48"/>
  <c r="B48"/>
  <c r="B49" l="1"/>
  <c r="A50"/>
  <c r="C50" s="1"/>
  <c r="D49"/>
  <c r="A51" l="1"/>
  <c r="C51" s="1"/>
  <c r="D50"/>
  <c r="B50"/>
  <c r="B51" l="1"/>
  <c r="A52"/>
  <c r="C52" s="1"/>
  <c r="D51"/>
  <c r="D52" l="1"/>
  <c r="A53"/>
  <c r="C53" s="1"/>
  <c r="B52"/>
  <c r="B53" l="1"/>
  <c r="A54"/>
  <c r="C54" s="1"/>
  <c r="D53"/>
  <c r="A55" l="1"/>
  <c r="C55" s="1"/>
  <c r="D54"/>
  <c r="B54"/>
  <c r="B55" l="1"/>
  <c r="A56"/>
  <c r="C56" s="1"/>
  <c r="D55"/>
  <c r="A57" l="1"/>
  <c r="C57" s="1"/>
  <c r="D56"/>
  <c r="B56"/>
  <c r="A58" l="1"/>
  <c r="C58" s="1"/>
  <c r="B57"/>
  <c r="D57"/>
  <c r="A59" l="1"/>
  <c r="C59" s="1"/>
  <c r="D58"/>
  <c r="B58"/>
  <c r="B59" l="1"/>
  <c r="A60"/>
  <c r="C60" s="1"/>
  <c r="D59"/>
  <c r="B60" l="1"/>
  <c r="A61"/>
  <c r="C61" s="1"/>
  <c r="D60"/>
  <c r="D61" l="1"/>
  <c r="B61"/>
  <c r="A62"/>
  <c r="C62" s="1"/>
  <c r="A63" l="1"/>
  <c r="C63" s="1"/>
  <c r="D62"/>
  <c r="B62"/>
  <c r="B63" l="1"/>
  <c r="A64"/>
  <c r="C64" s="1"/>
  <c r="D63"/>
  <c r="D64" l="1"/>
  <c r="A65"/>
  <c r="C65" s="1"/>
  <c r="B64"/>
  <c r="D65" l="1"/>
  <c r="B65"/>
</calcChain>
</file>

<file path=xl/sharedStrings.xml><?xml version="1.0" encoding="utf-8"?>
<sst xmlns="http://schemas.openxmlformats.org/spreadsheetml/2006/main" count="28" uniqueCount="28">
  <si>
    <t>Loan Amount</t>
  </si>
  <si>
    <t>No of years</t>
  </si>
  <si>
    <t>Payments per year</t>
  </si>
  <si>
    <t>Interest Rate</t>
  </si>
  <si>
    <t>EMI</t>
  </si>
  <si>
    <t>Year</t>
  </si>
  <si>
    <t>Balance Loan</t>
  </si>
  <si>
    <t>Value of Car</t>
  </si>
  <si>
    <t>Total cost of Car</t>
  </si>
  <si>
    <t>Downpayment</t>
  </si>
  <si>
    <t>Notice that the depreciation is rapid initially and slows down as years go by</t>
  </si>
  <si>
    <t>Corpus from EMI*</t>
  </si>
  <si>
    <t>* Corpus from EMI: Suppose you don’t take the loan but invest an amount equal</t>
  </si>
  <si>
    <t>Buying a used car which is between 2-4 years old sounds</t>
  </si>
  <si>
    <t xml:space="preserve">good. Why? </t>
  </si>
  <si>
    <t>(A) You safegaurd yourself against the initial depreciation of the new car</t>
  </si>
  <si>
    <t>(B) You have saved up enough to pay cash for the used car</t>
  </si>
  <si>
    <t>(C) You don’t have a car loan to pay!</t>
  </si>
  <si>
    <t>A car is the biggest thing you will buy which will go down instantly in value</t>
  </si>
  <si>
    <t>So think before you take a car loan</t>
  </si>
  <si>
    <t>to the EMI a safe instrument like a recurring deposit at annualised growth rate of</t>
  </si>
  <si>
    <t>When you drive out of the showroom the car depreciates in value by about 20%.</t>
  </si>
  <si>
    <t>You could change this in cell C10 but its not a good idea!</t>
  </si>
  <si>
    <t>I have neglected tax on the corpus saved. This will make a difference but not enough to favour taking a car loan!</t>
  </si>
  <si>
    <t>(RDs are compound quaterly but annual compounding should be close enough)</t>
  </si>
  <si>
    <t>Fill only cells in green</t>
  </si>
  <si>
    <t>After that each year the car depreciates by 15% as recommended by the govt! Assuming normal wear and tear only!</t>
  </si>
  <si>
    <t>(D) Car experts would agree with this but would probably recommend a 2-year old car</t>
  </si>
</sst>
</file>

<file path=xl/styles.xml><?xml version="1.0" encoding="utf-8"?>
<styleSheet xmlns="http://schemas.openxmlformats.org/spreadsheetml/2006/main">
  <numFmts count="1">
    <numFmt numFmtId="6" formatCode="&quot;Rs.&quot;\ #,##0;[Red]&quot;Rs.&quot;\ \-#,##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2" xfId="0" applyBorder="1"/>
    <xf numFmtId="0" fontId="0" fillId="2" borderId="4" xfId="0" applyFill="1" applyBorder="1"/>
    <xf numFmtId="0" fontId="0" fillId="2" borderId="6" xfId="0" applyFill="1" applyBorder="1"/>
    <xf numFmtId="9" fontId="0" fillId="2" borderId="6" xfId="1" applyFont="1" applyFill="1" applyBorder="1"/>
    <xf numFmtId="1" fontId="0" fillId="0" borderId="1" xfId="0" applyNumberFormat="1" applyBorder="1"/>
    <xf numFmtId="1" fontId="0" fillId="0" borderId="8" xfId="0" applyNumberFormat="1" applyBorder="1"/>
    <xf numFmtId="1" fontId="0" fillId="0" borderId="6" xfId="0" applyNumberFormat="1" applyBorder="1"/>
    <xf numFmtId="1" fontId="0" fillId="0" borderId="9" xfId="0" applyNumberFormat="1" applyBorder="1"/>
    <xf numFmtId="9" fontId="0" fillId="2" borderId="1" xfId="1" applyFont="1" applyFill="1" applyBorder="1"/>
    <xf numFmtId="6" fontId="0" fillId="3" borderId="9" xfId="0" applyNumberFormat="1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3" xfId="0" applyFill="1" applyBorder="1"/>
    <xf numFmtId="0" fontId="0" fillId="4" borderId="0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2" xfId="0" applyFill="1" applyBorder="1"/>
    <xf numFmtId="0" fontId="0" fillId="4" borderId="14" xfId="0" applyFill="1" applyBorder="1"/>
    <xf numFmtId="0" fontId="0" fillId="4" borderId="17" xfId="0" applyFill="1" applyBorder="1"/>
    <xf numFmtId="0" fontId="0" fillId="3" borderId="6" xfId="0" applyFill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1" fontId="0" fillId="0" borderId="3" xfId="0" applyNumberFormat="1" applyBorder="1"/>
    <xf numFmtId="1" fontId="0" fillId="0" borderId="4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>
      <selection activeCell="C1" sqref="C1"/>
    </sheetView>
  </sheetViews>
  <sheetFormatPr defaultRowHeight="14.4"/>
  <cols>
    <col min="1" max="1" width="16.44140625" customWidth="1"/>
    <col min="2" max="2" width="11.6640625" customWidth="1"/>
    <col min="3" max="3" width="11.44140625" customWidth="1"/>
    <col min="4" max="4" width="15.77734375" customWidth="1"/>
    <col min="8" max="8" width="9.5546875" customWidth="1"/>
  </cols>
  <sheetData>
    <row r="1" spans="1:13" ht="15" thickBot="1">
      <c r="A1" s="1" t="s">
        <v>25</v>
      </c>
      <c r="D1" s="14" t="s">
        <v>21</v>
      </c>
      <c r="E1" s="15"/>
      <c r="F1" s="15"/>
      <c r="G1" s="15"/>
      <c r="H1" s="15"/>
      <c r="I1" s="15"/>
      <c r="J1" s="15"/>
      <c r="K1" s="15"/>
      <c r="L1" s="15"/>
      <c r="M1" s="20"/>
    </row>
    <row r="2" spans="1:13">
      <c r="A2" s="4" t="s">
        <v>8</v>
      </c>
      <c r="B2" s="5">
        <v>1000000</v>
      </c>
      <c r="D2" s="16" t="s">
        <v>22</v>
      </c>
      <c r="E2" s="17"/>
      <c r="F2" s="17"/>
      <c r="G2" s="17"/>
      <c r="H2" s="17"/>
      <c r="I2" s="17"/>
      <c r="J2" s="17"/>
      <c r="K2" s="17"/>
      <c r="L2" s="17"/>
      <c r="M2" s="21"/>
    </row>
    <row r="3" spans="1:13">
      <c r="A3" s="2" t="s">
        <v>9</v>
      </c>
      <c r="B3" s="6">
        <v>100000</v>
      </c>
      <c r="D3" s="16" t="s">
        <v>26</v>
      </c>
      <c r="E3" s="17"/>
      <c r="F3" s="17"/>
      <c r="G3" s="17"/>
      <c r="H3" s="17"/>
      <c r="I3" s="17"/>
      <c r="J3" s="17"/>
      <c r="K3" s="17"/>
      <c r="L3" s="17"/>
      <c r="M3" s="21"/>
    </row>
    <row r="4" spans="1:13">
      <c r="A4" s="2" t="s">
        <v>0</v>
      </c>
      <c r="B4" s="23">
        <f>B2-B3</f>
        <v>900000</v>
      </c>
      <c r="D4" s="16" t="s">
        <v>10</v>
      </c>
      <c r="E4" s="17"/>
      <c r="F4" s="17"/>
      <c r="G4" s="17"/>
      <c r="H4" s="17"/>
      <c r="I4" s="17"/>
      <c r="J4" s="17"/>
      <c r="K4" s="17"/>
      <c r="L4" s="17"/>
      <c r="M4" s="21"/>
    </row>
    <row r="5" spans="1:13">
      <c r="A5" s="2" t="s">
        <v>1</v>
      </c>
      <c r="B5" s="6">
        <v>7</v>
      </c>
      <c r="D5" s="16" t="s">
        <v>12</v>
      </c>
      <c r="E5" s="17"/>
      <c r="F5" s="17"/>
      <c r="G5" s="17"/>
      <c r="H5" s="17"/>
      <c r="I5" s="17"/>
      <c r="J5" s="17"/>
      <c r="K5" s="17"/>
      <c r="L5" s="17"/>
      <c r="M5" s="21"/>
    </row>
    <row r="6" spans="1:13">
      <c r="A6" s="2" t="s">
        <v>2</v>
      </c>
      <c r="B6" s="6">
        <v>12</v>
      </c>
      <c r="D6" s="16" t="s">
        <v>20</v>
      </c>
      <c r="E6" s="17"/>
      <c r="F6" s="17"/>
      <c r="G6" s="17"/>
      <c r="H6" s="17"/>
      <c r="I6" s="17"/>
      <c r="J6" s="17"/>
      <c r="K6" s="12">
        <v>0.08</v>
      </c>
      <c r="L6" s="17"/>
      <c r="M6" s="21"/>
    </row>
    <row r="7" spans="1:13">
      <c r="A7" s="2" t="s">
        <v>3</v>
      </c>
      <c r="B7" s="7">
        <v>0.1</v>
      </c>
      <c r="D7" s="16" t="s">
        <v>24</v>
      </c>
      <c r="E7" s="17"/>
      <c r="F7" s="17"/>
      <c r="G7" s="17"/>
      <c r="H7" s="17"/>
      <c r="I7" s="17"/>
      <c r="J7" s="17"/>
      <c r="K7" s="17"/>
      <c r="L7" s="17"/>
      <c r="M7" s="21"/>
    </row>
    <row r="8" spans="1:13" ht="15" thickBot="1">
      <c r="A8" s="3" t="s">
        <v>4</v>
      </c>
      <c r="B8" s="13">
        <f>PMT(B7/B6,B5*B6,-B4)</f>
        <v>14941.065624197363</v>
      </c>
      <c r="D8" s="18" t="s">
        <v>23</v>
      </c>
      <c r="E8" s="19"/>
      <c r="F8" s="19"/>
      <c r="G8" s="19"/>
      <c r="H8" s="19"/>
      <c r="I8" s="19"/>
      <c r="J8" s="19"/>
      <c r="K8" s="19"/>
      <c r="L8" s="19"/>
      <c r="M8" s="22"/>
    </row>
    <row r="9" spans="1:13" ht="15" thickBot="1">
      <c r="A9" s="24" t="s">
        <v>5</v>
      </c>
      <c r="B9" s="25" t="s">
        <v>6</v>
      </c>
      <c r="C9" s="25" t="s">
        <v>7</v>
      </c>
      <c r="D9" s="26" t="s">
        <v>11</v>
      </c>
    </row>
    <row r="10" spans="1:13">
      <c r="A10" s="4">
        <v>0</v>
      </c>
      <c r="B10" s="27"/>
      <c r="C10" s="27">
        <f>value*(1-20%)</f>
        <v>800000</v>
      </c>
      <c r="D10" s="28"/>
    </row>
    <row r="11" spans="1:13">
      <c r="A11" s="2">
        <f>A10+1</f>
        <v>1</v>
      </c>
      <c r="B11" s="8">
        <f t="shared" ref="B11:B42" si="0">IF(A11=0,0,IF(A11&gt;=years,0,IPMT(rate/payments,(A11*12+1),payments*years,-loan)/(rate/payments)))</f>
        <v>806498.78321499669</v>
      </c>
      <c r="C11" s="8">
        <f>IF(A11=0,0,C10*(1-15%))</f>
        <v>680000</v>
      </c>
      <c r="D11" s="10">
        <f t="shared" ref="D11:D42" si="1">IF(A11=0,0,(emi*12+D10)*(1+rd))</f>
        <v>193636.21048959784</v>
      </c>
    </row>
    <row r="12" spans="1:13">
      <c r="A12" s="2">
        <f t="shared" ref="A12:A43" si="2">IF(A11=0,0,IF(A11&lt;years,A11+1,0))</f>
        <v>2</v>
      </c>
      <c r="B12" s="8">
        <f t="shared" si="0"/>
        <v>703206.76721094234</v>
      </c>
      <c r="C12" s="8">
        <f t="shared" ref="C12:C65" si="3">IF(A12=0,0,C11*(1-15%))</f>
        <v>578000</v>
      </c>
      <c r="D12" s="10">
        <f t="shared" si="1"/>
        <v>402763.31781836355</v>
      </c>
    </row>
    <row r="13" spans="1:13">
      <c r="A13" s="2">
        <f t="shared" si="2"/>
        <v>3</v>
      </c>
      <c r="B13" s="8">
        <f t="shared" si="0"/>
        <v>589098.72736890777</v>
      </c>
      <c r="C13" s="8">
        <f t="shared" si="3"/>
        <v>491300</v>
      </c>
      <c r="D13" s="10">
        <f t="shared" si="1"/>
        <v>628620.59373343049</v>
      </c>
      <c r="E13" s="1" t="s">
        <v>13</v>
      </c>
    </row>
    <row r="14" spans="1:13">
      <c r="A14" s="2">
        <f t="shared" si="2"/>
        <v>4</v>
      </c>
      <c r="B14" s="8">
        <f t="shared" si="0"/>
        <v>463042.08465530002</v>
      </c>
      <c r="C14" s="8">
        <f t="shared" si="3"/>
        <v>417605</v>
      </c>
      <c r="D14" s="10">
        <f t="shared" si="1"/>
        <v>872546.45172170282</v>
      </c>
      <c r="E14" s="1" t="s">
        <v>14</v>
      </c>
    </row>
    <row r="15" spans="1:13">
      <c r="A15" s="2">
        <f t="shared" si="2"/>
        <v>5</v>
      </c>
      <c r="B15" s="8">
        <f t="shared" si="0"/>
        <v>323785.66421179869</v>
      </c>
      <c r="C15" s="8">
        <f t="shared" si="3"/>
        <v>354964.25</v>
      </c>
      <c r="D15" s="10">
        <f t="shared" si="1"/>
        <v>1135986.3783490369</v>
      </c>
      <c r="E15" s="1" t="s">
        <v>15</v>
      </c>
    </row>
    <row r="16" spans="1:13">
      <c r="A16" s="2">
        <f t="shared" si="2"/>
        <v>6</v>
      </c>
      <c r="B16" s="8">
        <f t="shared" si="0"/>
        <v>169947.27682276373</v>
      </c>
      <c r="C16" s="8">
        <f t="shared" si="3"/>
        <v>301719.61249999999</v>
      </c>
      <c r="D16" s="10">
        <f t="shared" si="1"/>
        <v>1420501.4991065578</v>
      </c>
      <c r="E16" s="1" t="s">
        <v>16</v>
      </c>
    </row>
    <row r="17" spans="1:5">
      <c r="A17" s="2">
        <f t="shared" si="2"/>
        <v>7</v>
      </c>
      <c r="B17" s="8">
        <f t="shared" si="0"/>
        <v>0</v>
      </c>
      <c r="C17" s="8">
        <f t="shared" si="3"/>
        <v>256461.67062499997</v>
      </c>
      <c r="D17" s="10">
        <f t="shared" si="1"/>
        <v>1727777.8295246803</v>
      </c>
      <c r="E17" s="1" t="s">
        <v>17</v>
      </c>
    </row>
    <row r="18" spans="1:5">
      <c r="A18" s="2">
        <f t="shared" si="2"/>
        <v>0</v>
      </c>
      <c r="B18" s="8">
        <f t="shared" si="0"/>
        <v>0</v>
      </c>
      <c r="C18" s="8">
        <f t="shared" si="3"/>
        <v>0</v>
      </c>
      <c r="D18" s="10">
        <f t="shared" si="1"/>
        <v>0</v>
      </c>
      <c r="E18" s="1" t="s">
        <v>27</v>
      </c>
    </row>
    <row r="19" spans="1:5">
      <c r="A19" s="2">
        <f t="shared" si="2"/>
        <v>0</v>
      </c>
      <c r="B19" s="8">
        <f t="shared" si="0"/>
        <v>0</v>
      </c>
      <c r="C19" s="8">
        <f t="shared" si="3"/>
        <v>0</v>
      </c>
      <c r="D19" s="10">
        <f t="shared" si="1"/>
        <v>0</v>
      </c>
      <c r="E19" s="1" t="s">
        <v>18</v>
      </c>
    </row>
    <row r="20" spans="1:5">
      <c r="A20" s="2">
        <f t="shared" si="2"/>
        <v>0</v>
      </c>
      <c r="B20" s="8">
        <f t="shared" si="0"/>
        <v>0</v>
      </c>
      <c r="C20" s="8">
        <f t="shared" si="3"/>
        <v>0</v>
      </c>
      <c r="D20" s="10">
        <f t="shared" si="1"/>
        <v>0</v>
      </c>
      <c r="E20" s="1" t="s">
        <v>19</v>
      </c>
    </row>
    <row r="21" spans="1:5">
      <c r="A21" s="2">
        <f t="shared" si="2"/>
        <v>0</v>
      </c>
      <c r="B21" s="8">
        <f t="shared" si="0"/>
        <v>0</v>
      </c>
      <c r="C21" s="8">
        <f t="shared" si="3"/>
        <v>0</v>
      </c>
      <c r="D21" s="10">
        <f t="shared" si="1"/>
        <v>0</v>
      </c>
    </row>
    <row r="22" spans="1:5">
      <c r="A22" s="2">
        <f t="shared" si="2"/>
        <v>0</v>
      </c>
      <c r="B22" s="8">
        <f t="shared" si="0"/>
        <v>0</v>
      </c>
      <c r="C22" s="8">
        <f t="shared" si="3"/>
        <v>0</v>
      </c>
      <c r="D22" s="10">
        <f t="shared" si="1"/>
        <v>0</v>
      </c>
    </row>
    <row r="23" spans="1:5">
      <c r="A23" s="2">
        <f t="shared" si="2"/>
        <v>0</v>
      </c>
      <c r="B23" s="8">
        <f t="shared" si="0"/>
        <v>0</v>
      </c>
      <c r="C23" s="8">
        <f t="shared" si="3"/>
        <v>0</v>
      </c>
      <c r="D23" s="10">
        <f t="shared" si="1"/>
        <v>0</v>
      </c>
    </row>
    <row r="24" spans="1:5">
      <c r="A24" s="2">
        <f t="shared" si="2"/>
        <v>0</v>
      </c>
      <c r="B24" s="8">
        <f t="shared" si="0"/>
        <v>0</v>
      </c>
      <c r="C24" s="8">
        <f t="shared" si="3"/>
        <v>0</v>
      </c>
      <c r="D24" s="10">
        <f t="shared" si="1"/>
        <v>0</v>
      </c>
    </row>
    <row r="25" spans="1:5">
      <c r="A25" s="2">
        <f t="shared" si="2"/>
        <v>0</v>
      </c>
      <c r="B25" s="8">
        <f t="shared" si="0"/>
        <v>0</v>
      </c>
      <c r="C25" s="8">
        <f t="shared" si="3"/>
        <v>0</v>
      </c>
      <c r="D25" s="10">
        <f t="shared" si="1"/>
        <v>0</v>
      </c>
    </row>
    <row r="26" spans="1:5">
      <c r="A26" s="2">
        <f t="shared" si="2"/>
        <v>0</v>
      </c>
      <c r="B26" s="8">
        <f t="shared" si="0"/>
        <v>0</v>
      </c>
      <c r="C26" s="8">
        <f t="shared" si="3"/>
        <v>0</v>
      </c>
      <c r="D26" s="10">
        <f t="shared" si="1"/>
        <v>0</v>
      </c>
    </row>
    <row r="27" spans="1:5">
      <c r="A27" s="2">
        <f t="shared" si="2"/>
        <v>0</v>
      </c>
      <c r="B27" s="8">
        <f t="shared" si="0"/>
        <v>0</v>
      </c>
      <c r="C27" s="8">
        <f t="shared" si="3"/>
        <v>0</v>
      </c>
      <c r="D27" s="10">
        <f t="shared" si="1"/>
        <v>0</v>
      </c>
    </row>
    <row r="28" spans="1:5">
      <c r="A28" s="2">
        <f t="shared" si="2"/>
        <v>0</v>
      </c>
      <c r="B28" s="8">
        <f t="shared" si="0"/>
        <v>0</v>
      </c>
      <c r="C28" s="8">
        <f t="shared" si="3"/>
        <v>0</v>
      </c>
      <c r="D28" s="10">
        <f t="shared" si="1"/>
        <v>0</v>
      </c>
    </row>
    <row r="29" spans="1:5">
      <c r="A29" s="2">
        <f t="shared" si="2"/>
        <v>0</v>
      </c>
      <c r="B29" s="8">
        <f t="shared" si="0"/>
        <v>0</v>
      </c>
      <c r="C29" s="8">
        <f t="shared" si="3"/>
        <v>0</v>
      </c>
      <c r="D29" s="10">
        <f t="shared" si="1"/>
        <v>0</v>
      </c>
    </row>
    <row r="30" spans="1:5">
      <c r="A30" s="2">
        <f t="shared" si="2"/>
        <v>0</v>
      </c>
      <c r="B30" s="8">
        <f t="shared" si="0"/>
        <v>0</v>
      </c>
      <c r="C30" s="8">
        <f t="shared" si="3"/>
        <v>0</v>
      </c>
      <c r="D30" s="10">
        <f t="shared" si="1"/>
        <v>0</v>
      </c>
    </row>
    <row r="31" spans="1:5">
      <c r="A31" s="2">
        <f t="shared" si="2"/>
        <v>0</v>
      </c>
      <c r="B31" s="8">
        <f t="shared" si="0"/>
        <v>0</v>
      </c>
      <c r="C31" s="8">
        <f t="shared" si="3"/>
        <v>0</v>
      </c>
      <c r="D31" s="10">
        <f t="shared" si="1"/>
        <v>0</v>
      </c>
    </row>
    <row r="32" spans="1:5">
      <c r="A32" s="2">
        <f t="shared" si="2"/>
        <v>0</v>
      </c>
      <c r="B32" s="8">
        <f t="shared" si="0"/>
        <v>0</v>
      </c>
      <c r="C32" s="8">
        <f t="shared" si="3"/>
        <v>0</v>
      </c>
      <c r="D32" s="10">
        <f t="shared" si="1"/>
        <v>0</v>
      </c>
    </row>
    <row r="33" spans="1:4">
      <c r="A33" s="2">
        <f t="shared" si="2"/>
        <v>0</v>
      </c>
      <c r="B33" s="8">
        <f t="shared" si="0"/>
        <v>0</v>
      </c>
      <c r="C33" s="8">
        <f t="shared" si="3"/>
        <v>0</v>
      </c>
      <c r="D33" s="10">
        <f t="shared" si="1"/>
        <v>0</v>
      </c>
    </row>
    <row r="34" spans="1:4">
      <c r="A34" s="2">
        <f t="shared" si="2"/>
        <v>0</v>
      </c>
      <c r="B34" s="8">
        <f t="shared" si="0"/>
        <v>0</v>
      </c>
      <c r="C34" s="8">
        <f t="shared" si="3"/>
        <v>0</v>
      </c>
      <c r="D34" s="10">
        <f t="shared" si="1"/>
        <v>0</v>
      </c>
    </row>
    <row r="35" spans="1:4">
      <c r="A35" s="2">
        <f t="shared" si="2"/>
        <v>0</v>
      </c>
      <c r="B35" s="8">
        <f t="shared" si="0"/>
        <v>0</v>
      </c>
      <c r="C35" s="8">
        <f t="shared" si="3"/>
        <v>0</v>
      </c>
      <c r="D35" s="10">
        <f t="shared" si="1"/>
        <v>0</v>
      </c>
    </row>
    <row r="36" spans="1:4">
      <c r="A36" s="2">
        <f t="shared" si="2"/>
        <v>0</v>
      </c>
      <c r="B36" s="8">
        <f t="shared" si="0"/>
        <v>0</v>
      </c>
      <c r="C36" s="8">
        <f t="shared" si="3"/>
        <v>0</v>
      </c>
      <c r="D36" s="10">
        <f t="shared" si="1"/>
        <v>0</v>
      </c>
    </row>
    <row r="37" spans="1:4">
      <c r="A37" s="2">
        <f t="shared" si="2"/>
        <v>0</v>
      </c>
      <c r="B37" s="8">
        <f t="shared" si="0"/>
        <v>0</v>
      </c>
      <c r="C37" s="8">
        <f t="shared" si="3"/>
        <v>0</v>
      </c>
      <c r="D37" s="10">
        <f t="shared" si="1"/>
        <v>0</v>
      </c>
    </row>
    <row r="38" spans="1:4">
      <c r="A38" s="2">
        <f t="shared" si="2"/>
        <v>0</v>
      </c>
      <c r="B38" s="8">
        <f t="shared" si="0"/>
        <v>0</v>
      </c>
      <c r="C38" s="8">
        <f t="shared" si="3"/>
        <v>0</v>
      </c>
      <c r="D38" s="10">
        <f t="shared" si="1"/>
        <v>0</v>
      </c>
    </row>
    <row r="39" spans="1:4">
      <c r="A39" s="2">
        <f t="shared" si="2"/>
        <v>0</v>
      </c>
      <c r="B39" s="8">
        <f t="shared" si="0"/>
        <v>0</v>
      </c>
      <c r="C39" s="8">
        <f t="shared" si="3"/>
        <v>0</v>
      </c>
      <c r="D39" s="10">
        <f t="shared" si="1"/>
        <v>0</v>
      </c>
    </row>
    <row r="40" spans="1:4">
      <c r="A40" s="2">
        <f t="shared" si="2"/>
        <v>0</v>
      </c>
      <c r="B40" s="8">
        <f t="shared" si="0"/>
        <v>0</v>
      </c>
      <c r="C40" s="8">
        <f t="shared" si="3"/>
        <v>0</v>
      </c>
      <c r="D40" s="10">
        <f t="shared" si="1"/>
        <v>0</v>
      </c>
    </row>
    <row r="41" spans="1:4">
      <c r="A41" s="2">
        <f t="shared" si="2"/>
        <v>0</v>
      </c>
      <c r="B41" s="8">
        <f t="shared" si="0"/>
        <v>0</v>
      </c>
      <c r="C41" s="8">
        <f t="shared" si="3"/>
        <v>0</v>
      </c>
      <c r="D41" s="10">
        <f t="shared" si="1"/>
        <v>0</v>
      </c>
    </row>
    <row r="42" spans="1:4">
      <c r="A42" s="2">
        <f t="shared" si="2"/>
        <v>0</v>
      </c>
      <c r="B42" s="8">
        <f t="shared" si="0"/>
        <v>0</v>
      </c>
      <c r="C42" s="8">
        <f t="shared" si="3"/>
        <v>0</v>
      </c>
      <c r="D42" s="10">
        <f t="shared" si="1"/>
        <v>0</v>
      </c>
    </row>
    <row r="43" spans="1:4">
      <c r="A43" s="2">
        <f t="shared" si="2"/>
        <v>0</v>
      </c>
      <c r="B43" s="8">
        <f t="shared" ref="B43:B74" si="4">IF(A43=0,0,IF(A43&gt;=years,0,IPMT(rate/payments,(A43*12+1),payments*years,-loan)/(rate/payments)))</f>
        <v>0</v>
      </c>
      <c r="C43" s="8">
        <f t="shared" si="3"/>
        <v>0</v>
      </c>
      <c r="D43" s="10">
        <f t="shared" ref="D43:D65" si="5">IF(A43=0,0,(emi*12+D42)*(1+rd))</f>
        <v>0</v>
      </c>
    </row>
    <row r="44" spans="1:4">
      <c r="A44" s="2">
        <f t="shared" ref="A44:A65" si="6">IF(A43=0,0,IF(A43&lt;years,A43+1,0))</f>
        <v>0</v>
      </c>
      <c r="B44" s="8">
        <f t="shared" si="4"/>
        <v>0</v>
      </c>
      <c r="C44" s="8">
        <f t="shared" si="3"/>
        <v>0</v>
      </c>
      <c r="D44" s="10">
        <f t="shared" si="5"/>
        <v>0</v>
      </c>
    </row>
    <row r="45" spans="1:4">
      <c r="A45" s="2">
        <f t="shared" si="6"/>
        <v>0</v>
      </c>
      <c r="B45" s="8">
        <f t="shared" si="4"/>
        <v>0</v>
      </c>
      <c r="C45" s="8">
        <f t="shared" si="3"/>
        <v>0</v>
      </c>
      <c r="D45" s="10">
        <f t="shared" si="5"/>
        <v>0</v>
      </c>
    </row>
    <row r="46" spans="1:4">
      <c r="A46" s="2">
        <f t="shared" si="6"/>
        <v>0</v>
      </c>
      <c r="B46" s="8">
        <f t="shared" si="4"/>
        <v>0</v>
      </c>
      <c r="C46" s="8">
        <f t="shared" si="3"/>
        <v>0</v>
      </c>
      <c r="D46" s="10">
        <f t="shared" si="5"/>
        <v>0</v>
      </c>
    </row>
    <row r="47" spans="1:4">
      <c r="A47" s="2">
        <f t="shared" si="6"/>
        <v>0</v>
      </c>
      <c r="B47" s="8">
        <f t="shared" si="4"/>
        <v>0</v>
      </c>
      <c r="C47" s="8">
        <f t="shared" si="3"/>
        <v>0</v>
      </c>
      <c r="D47" s="10">
        <f t="shared" si="5"/>
        <v>0</v>
      </c>
    </row>
    <row r="48" spans="1:4">
      <c r="A48" s="2">
        <f t="shared" si="6"/>
        <v>0</v>
      </c>
      <c r="B48" s="8">
        <f t="shared" si="4"/>
        <v>0</v>
      </c>
      <c r="C48" s="8">
        <f t="shared" si="3"/>
        <v>0</v>
      </c>
      <c r="D48" s="10">
        <f t="shared" si="5"/>
        <v>0</v>
      </c>
    </row>
    <row r="49" spans="1:4">
      <c r="A49" s="2">
        <f t="shared" si="6"/>
        <v>0</v>
      </c>
      <c r="B49" s="8">
        <f t="shared" si="4"/>
        <v>0</v>
      </c>
      <c r="C49" s="8">
        <f t="shared" si="3"/>
        <v>0</v>
      </c>
      <c r="D49" s="10">
        <f t="shared" si="5"/>
        <v>0</v>
      </c>
    </row>
    <row r="50" spans="1:4">
      <c r="A50" s="2">
        <f t="shared" si="6"/>
        <v>0</v>
      </c>
      <c r="B50" s="8">
        <f t="shared" si="4"/>
        <v>0</v>
      </c>
      <c r="C50" s="8">
        <f t="shared" si="3"/>
        <v>0</v>
      </c>
      <c r="D50" s="10">
        <f t="shared" si="5"/>
        <v>0</v>
      </c>
    </row>
    <row r="51" spans="1:4">
      <c r="A51" s="2">
        <f t="shared" si="6"/>
        <v>0</v>
      </c>
      <c r="B51" s="8">
        <f t="shared" si="4"/>
        <v>0</v>
      </c>
      <c r="C51" s="8">
        <f t="shared" si="3"/>
        <v>0</v>
      </c>
      <c r="D51" s="10">
        <f t="shared" si="5"/>
        <v>0</v>
      </c>
    </row>
    <row r="52" spans="1:4">
      <c r="A52" s="2">
        <f t="shared" si="6"/>
        <v>0</v>
      </c>
      <c r="B52" s="8">
        <f t="shared" si="4"/>
        <v>0</v>
      </c>
      <c r="C52" s="8">
        <f t="shared" si="3"/>
        <v>0</v>
      </c>
      <c r="D52" s="10">
        <f t="shared" si="5"/>
        <v>0</v>
      </c>
    </row>
    <row r="53" spans="1:4">
      <c r="A53" s="2">
        <f t="shared" si="6"/>
        <v>0</v>
      </c>
      <c r="B53" s="8">
        <f t="shared" si="4"/>
        <v>0</v>
      </c>
      <c r="C53" s="8">
        <f t="shared" si="3"/>
        <v>0</v>
      </c>
      <c r="D53" s="10">
        <f t="shared" si="5"/>
        <v>0</v>
      </c>
    </row>
    <row r="54" spans="1:4">
      <c r="A54" s="2">
        <f t="shared" si="6"/>
        <v>0</v>
      </c>
      <c r="B54" s="8">
        <f t="shared" si="4"/>
        <v>0</v>
      </c>
      <c r="C54" s="8">
        <f t="shared" si="3"/>
        <v>0</v>
      </c>
      <c r="D54" s="10">
        <f t="shared" si="5"/>
        <v>0</v>
      </c>
    </row>
    <row r="55" spans="1:4">
      <c r="A55" s="2">
        <f t="shared" si="6"/>
        <v>0</v>
      </c>
      <c r="B55" s="8">
        <f t="shared" si="4"/>
        <v>0</v>
      </c>
      <c r="C55" s="8">
        <f t="shared" si="3"/>
        <v>0</v>
      </c>
      <c r="D55" s="10">
        <f t="shared" si="5"/>
        <v>0</v>
      </c>
    </row>
    <row r="56" spans="1:4">
      <c r="A56" s="2">
        <f t="shared" si="6"/>
        <v>0</v>
      </c>
      <c r="B56" s="8">
        <f t="shared" si="4"/>
        <v>0</v>
      </c>
      <c r="C56" s="8">
        <f t="shared" si="3"/>
        <v>0</v>
      </c>
      <c r="D56" s="10">
        <f t="shared" si="5"/>
        <v>0</v>
      </c>
    </row>
    <row r="57" spans="1:4">
      <c r="A57" s="2">
        <f t="shared" si="6"/>
        <v>0</v>
      </c>
      <c r="B57" s="8">
        <f t="shared" si="4"/>
        <v>0</v>
      </c>
      <c r="C57" s="8">
        <f t="shared" si="3"/>
        <v>0</v>
      </c>
      <c r="D57" s="10">
        <f t="shared" si="5"/>
        <v>0</v>
      </c>
    </row>
    <row r="58" spans="1:4">
      <c r="A58" s="2">
        <f t="shared" si="6"/>
        <v>0</v>
      </c>
      <c r="B58" s="8">
        <f t="shared" si="4"/>
        <v>0</v>
      </c>
      <c r="C58" s="8">
        <f t="shared" si="3"/>
        <v>0</v>
      </c>
      <c r="D58" s="10">
        <f t="shared" si="5"/>
        <v>0</v>
      </c>
    </row>
    <row r="59" spans="1:4">
      <c r="A59" s="2">
        <f t="shared" si="6"/>
        <v>0</v>
      </c>
      <c r="B59" s="8">
        <f t="shared" si="4"/>
        <v>0</v>
      </c>
      <c r="C59" s="8">
        <f t="shared" si="3"/>
        <v>0</v>
      </c>
      <c r="D59" s="10">
        <f t="shared" si="5"/>
        <v>0</v>
      </c>
    </row>
    <row r="60" spans="1:4">
      <c r="A60" s="2">
        <f t="shared" si="6"/>
        <v>0</v>
      </c>
      <c r="B60" s="8">
        <f t="shared" si="4"/>
        <v>0</v>
      </c>
      <c r="C60" s="8">
        <f t="shared" si="3"/>
        <v>0</v>
      </c>
      <c r="D60" s="10">
        <f t="shared" si="5"/>
        <v>0</v>
      </c>
    </row>
    <row r="61" spans="1:4">
      <c r="A61" s="2">
        <f t="shared" si="6"/>
        <v>0</v>
      </c>
      <c r="B61" s="8">
        <f t="shared" si="4"/>
        <v>0</v>
      </c>
      <c r="C61" s="8">
        <f t="shared" si="3"/>
        <v>0</v>
      </c>
      <c r="D61" s="10">
        <f t="shared" si="5"/>
        <v>0</v>
      </c>
    </row>
    <row r="62" spans="1:4">
      <c r="A62" s="2">
        <f t="shared" si="6"/>
        <v>0</v>
      </c>
      <c r="B62" s="8">
        <f t="shared" si="4"/>
        <v>0</v>
      </c>
      <c r="C62" s="8">
        <f t="shared" si="3"/>
        <v>0</v>
      </c>
      <c r="D62" s="10">
        <f t="shared" si="5"/>
        <v>0</v>
      </c>
    </row>
    <row r="63" spans="1:4">
      <c r="A63" s="2">
        <f t="shared" si="6"/>
        <v>0</v>
      </c>
      <c r="B63" s="8">
        <f t="shared" si="4"/>
        <v>0</v>
      </c>
      <c r="C63" s="8">
        <f t="shared" si="3"/>
        <v>0</v>
      </c>
      <c r="D63" s="10">
        <f t="shared" si="5"/>
        <v>0</v>
      </c>
    </row>
    <row r="64" spans="1:4">
      <c r="A64" s="2">
        <f t="shared" si="6"/>
        <v>0</v>
      </c>
      <c r="B64" s="8">
        <f t="shared" si="4"/>
        <v>0</v>
      </c>
      <c r="C64" s="8">
        <f t="shared" si="3"/>
        <v>0</v>
      </c>
      <c r="D64" s="10">
        <f t="shared" si="5"/>
        <v>0</v>
      </c>
    </row>
    <row r="65" spans="1:4" ht="15" thickBot="1">
      <c r="A65" s="3">
        <f t="shared" si="6"/>
        <v>0</v>
      </c>
      <c r="B65" s="9">
        <f t="shared" si="4"/>
        <v>0</v>
      </c>
      <c r="C65" s="9">
        <f t="shared" si="3"/>
        <v>0</v>
      </c>
      <c r="D65" s="11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emi</vt:lpstr>
      <vt:lpstr>loan</vt:lpstr>
      <vt:lpstr>payments</vt:lpstr>
      <vt:lpstr>rate</vt:lpstr>
      <vt:lpstr>rd</vt:lpstr>
      <vt:lpstr>value</vt:lpstr>
      <vt:lpstr>years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2012-11-25T07:47:45Z</dcterms:created>
  <dcterms:modified xsi:type="dcterms:W3CDTF">2012-11-25T12:03:09Z</dcterms:modified>
</cp:coreProperties>
</file>