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5808" activeTab="2"/>
  </bookViews>
  <sheets>
    <sheet name="flexible comp int calculator" sheetId="1" r:id="rId1"/>
    <sheet name="standard compound interest" sheetId="5" r:id="rId2"/>
    <sheet name="increasing contributions" sheetId="3" r:id="rId3"/>
  </sheets>
  <definedNames>
    <definedName name="amount1">'flexible comp int calculator'!$D$3</definedName>
    <definedName name="amount10">'flexible comp int calculator'!$D$12</definedName>
    <definedName name="amount11">'flexible comp int calculator'!$D$13</definedName>
    <definedName name="amount2">'flexible comp int calculator'!$D$4</definedName>
    <definedName name="amount3">'flexible comp int calculator'!$D$5</definedName>
    <definedName name="amount4">'flexible comp int calculator'!$D$6</definedName>
    <definedName name="amount5">'flexible comp int calculator'!$D$7</definedName>
    <definedName name="amount6">'flexible comp int calculator'!$D$8</definedName>
    <definedName name="amount7">'flexible comp int calculator'!$D$9</definedName>
    <definedName name="amount8">'flexible comp int calculator'!$D$10</definedName>
    <definedName name="amount9">'flexible comp int calculator'!$D$11</definedName>
    <definedName name="cont" localSheetId="1">'standard compound interest'!$C$3</definedName>
    <definedName name="cont">'increasing contributions'!$C$3</definedName>
    <definedName name="cont1">#REF!</definedName>
    <definedName name="inc" localSheetId="1">'standard compound interest'!$D$5</definedName>
    <definedName name="inc">'increasing contributions'!$D$5</definedName>
    <definedName name="inca">#REF!</definedName>
    <definedName name="inta">#REF!</definedName>
    <definedName name="inter1">'flexible comp int calculator'!$F$3</definedName>
    <definedName name="inter10">'flexible comp int calculator'!$F$12</definedName>
    <definedName name="inter2">'flexible comp int calculator'!$F$4</definedName>
    <definedName name="inter3">'flexible comp int calculator'!$F$5</definedName>
    <definedName name="inter4">'flexible comp int calculator'!$F$6</definedName>
    <definedName name="inter5">'flexible comp int calculator'!$F$7</definedName>
    <definedName name="inter6">'flexible comp int calculator'!$F$8</definedName>
    <definedName name="inter7">'flexible comp int calculator'!$F$9</definedName>
    <definedName name="inter8">'flexible comp int calculator'!$F$10</definedName>
    <definedName name="inter9">'flexible comp int calculator'!$F$11</definedName>
    <definedName name="start">#REF!</definedName>
    <definedName name="time" localSheetId="1">'standard compound interest'!$B$2</definedName>
    <definedName name="time">'increasing contributions'!$B$2</definedName>
    <definedName name="time1">#REF!</definedName>
    <definedName name="year1">'flexible comp int calculator'!$B$3</definedName>
    <definedName name="year10">'flexible comp int calculator'!$B$12</definedName>
    <definedName name="year11">'flexible comp int calculator'!$B$13</definedName>
    <definedName name="year2">'flexible comp int calculator'!$B$4</definedName>
    <definedName name="year3">'flexible comp int calculator'!$B$5</definedName>
    <definedName name="year4">'flexible comp int calculator'!$B$6</definedName>
    <definedName name="year5">'flexible comp int calculator'!$B$7</definedName>
    <definedName name="year6">'flexible comp int calculator'!$B$8</definedName>
    <definedName name="year7">'flexible comp int calculator'!$B$9</definedName>
    <definedName name="year8">'flexible comp int calculator'!$B$10</definedName>
    <definedName name="year9">'flexible comp int calculator'!$B$11</definedName>
  </definedNames>
  <calcPr calcId="124519"/>
</workbook>
</file>

<file path=xl/calcChain.xml><?xml version="1.0" encoding="utf-8"?>
<calcChain xmlns="http://schemas.openxmlformats.org/spreadsheetml/2006/main">
  <c r="H4" i="5"/>
  <c r="M4" s="1"/>
  <c r="M3"/>
  <c r="J3"/>
  <c r="K3" s="1"/>
  <c r="L3" s="1"/>
  <c r="I3"/>
  <c r="M3" i="3"/>
  <c r="I3"/>
  <c r="J3"/>
  <c r="K3" s="1"/>
  <c r="L3" s="1"/>
  <c r="N4" i="1"/>
  <c r="J4"/>
  <c r="K4"/>
  <c r="L4" s="1"/>
  <c r="M4" s="1"/>
  <c r="I5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L67" s="1"/>
  <c r="J4" i="5" l="1"/>
  <c r="K4" s="1"/>
  <c r="H5"/>
  <c r="I4"/>
  <c r="J10" i="1"/>
  <c r="J6"/>
  <c r="J8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M50"/>
  <c r="M52"/>
  <c r="M54"/>
  <c r="M56"/>
  <c r="M58"/>
  <c r="M60"/>
  <c r="M62"/>
  <c r="M64"/>
  <c r="M66"/>
  <c r="N6"/>
  <c r="N8"/>
  <c r="N10"/>
  <c r="N12"/>
  <c r="N14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J5"/>
  <c r="J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M51"/>
  <c r="M53"/>
  <c r="M55"/>
  <c r="M57"/>
  <c r="M59"/>
  <c r="M61"/>
  <c r="M63"/>
  <c r="M65"/>
  <c r="M67"/>
  <c r="N5"/>
  <c r="N7"/>
  <c r="N9"/>
  <c r="N11"/>
  <c r="N13"/>
  <c r="N15"/>
  <c r="N17"/>
  <c r="N19"/>
  <c r="N21"/>
  <c r="N23"/>
  <c r="N25"/>
  <c r="N27"/>
  <c r="N29"/>
  <c r="N31"/>
  <c r="N33"/>
  <c r="N35"/>
  <c r="N37"/>
  <c r="N39"/>
  <c r="N41"/>
  <c r="N43"/>
  <c r="N45"/>
  <c r="N47"/>
  <c r="N51"/>
  <c r="N53"/>
  <c r="N55"/>
  <c r="N57"/>
  <c r="N59"/>
  <c r="N61"/>
  <c r="N63"/>
  <c r="N65"/>
  <c r="N67"/>
  <c r="K5"/>
  <c r="K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L5"/>
  <c r="M5" s="1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K6"/>
  <c r="K8"/>
  <c r="K10"/>
  <c r="K12"/>
  <c r="K14"/>
  <c r="K16"/>
  <c r="K18"/>
  <c r="K20"/>
  <c r="K22"/>
  <c r="K24"/>
  <c r="K26"/>
  <c r="K28"/>
  <c r="K30"/>
  <c r="K32"/>
  <c r="K34"/>
  <c r="K36"/>
  <c r="L36" s="1"/>
  <c r="K38"/>
  <c r="K40"/>
  <c r="L40" s="1"/>
  <c r="K42"/>
  <c r="K44"/>
  <c r="L44" s="1"/>
  <c r="K46"/>
  <c r="L46" s="1"/>
  <c r="K48"/>
  <c r="L48" s="1"/>
  <c r="K50"/>
  <c r="K52"/>
  <c r="K54"/>
  <c r="K56"/>
  <c r="K58"/>
  <c r="K60"/>
  <c r="K62"/>
  <c r="K64"/>
  <c r="K66"/>
  <c r="L6"/>
  <c r="M6" s="1"/>
  <c r="M7" s="1"/>
  <c r="L8"/>
  <c r="L10"/>
  <c r="L12"/>
  <c r="L14"/>
  <c r="L16"/>
  <c r="L18"/>
  <c r="L20"/>
  <c r="L22"/>
  <c r="L24"/>
  <c r="L26"/>
  <c r="L28"/>
  <c r="L30"/>
  <c r="L32"/>
  <c r="L34"/>
  <c r="L38"/>
  <c r="L42"/>
  <c r="L50"/>
  <c r="L52"/>
  <c r="L54"/>
  <c r="L56"/>
  <c r="L58"/>
  <c r="L60"/>
  <c r="L62"/>
  <c r="L64"/>
  <c r="L66"/>
  <c r="J5" i="5" l="1"/>
  <c r="L4"/>
  <c r="M5"/>
  <c r="I5"/>
  <c r="H6"/>
  <c r="J6" s="1"/>
  <c r="K5"/>
  <c r="M8" i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N49" s="1"/>
  <c r="D15" s="1"/>
  <c r="H4" i="3"/>
  <c r="L5" i="5" l="1"/>
  <c r="H5" i="3"/>
  <c r="M4"/>
  <c r="J4"/>
  <c r="K4" s="1"/>
  <c r="I4"/>
  <c r="M6" i="5"/>
  <c r="I6"/>
  <c r="H7"/>
  <c r="J7" s="1"/>
  <c r="K6"/>
  <c r="L6" l="1"/>
  <c r="M7"/>
  <c r="I7"/>
  <c r="H8"/>
  <c r="J8" s="1"/>
  <c r="K7"/>
  <c r="H6" i="3"/>
  <c r="I5"/>
  <c r="I6" s="1"/>
  <c r="M5"/>
  <c r="J5"/>
  <c r="J6" s="1"/>
  <c r="K6" s="1"/>
  <c r="L4"/>
  <c r="L7" i="5" l="1"/>
  <c r="M8"/>
  <c r="I8"/>
  <c r="H9"/>
  <c r="J9" s="1"/>
  <c r="K8"/>
  <c r="H7" i="3"/>
  <c r="I7" s="1"/>
  <c r="M6"/>
  <c r="K5"/>
  <c r="L5" s="1"/>
  <c r="L6" s="1"/>
  <c r="L8" i="5" l="1"/>
  <c r="H8" i="3"/>
  <c r="M7"/>
  <c r="J7"/>
  <c r="K7" s="1"/>
  <c r="L7"/>
  <c r="H10" i="5"/>
  <c r="J10" s="1"/>
  <c r="M9"/>
  <c r="I9"/>
  <c r="K9"/>
  <c r="L9" l="1"/>
  <c r="H11"/>
  <c r="J11" s="1"/>
  <c r="K10"/>
  <c r="M10"/>
  <c r="I10"/>
  <c r="H9" i="3"/>
  <c r="M8"/>
  <c r="J8"/>
  <c r="K8" s="1"/>
  <c r="L8"/>
  <c r="I8"/>
  <c r="I9" s="1"/>
  <c r="L10" i="5" l="1"/>
  <c r="H10" i="3"/>
  <c r="M9"/>
  <c r="J9"/>
  <c r="K9" s="1"/>
  <c r="L9"/>
  <c r="H12" i="5"/>
  <c r="J12" s="1"/>
  <c r="M11"/>
  <c r="K11"/>
  <c r="I11"/>
  <c r="I10" i="3"/>
  <c r="L11" i="5" l="1"/>
  <c r="H13"/>
  <c r="J13" s="1"/>
  <c r="K12"/>
  <c r="M12"/>
  <c r="I12"/>
  <c r="H11" i="3"/>
  <c r="M10"/>
  <c r="J10"/>
  <c r="K10" s="1"/>
  <c r="L10"/>
  <c r="I11"/>
  <c r="L12" i="5" l="1"/>
  <c r="H12" i="3"/>
  <c r="M11"/>
  <c r="J11"/>
  <c r="K11" s="1"/>
  <c r="L11"/>
  <c r="H14" i="5"/>
  <c r="J14" s="1"/>
  <c r="M13"/>
  <c r="K13"/>
  <c r="I13"/>
  <c r="I12" i="3"/>
  <c r="L13" i="5" l="1"/>
  <c r="H15"/>
  <c r="J15" s="1"/>
  <c r="K14"/>
  <c r="M14"/>
  <c r="I14"/>
  <c r="H13" i="3"/>
  <c r="M12"/>
  <c r="J12"/>
  <c r="K12" s="1"/>
  <c r="L12"/>
  <c r="I13"/>
  <c r="L14" i="5" l="1"/>
  <c r="H14" i="3"/>
  <c r="M13"/>
  <c r="J13"/>
  <c r="K13" s="1"/>
  <c r="L13"/>
  <c r="H16" i="5"/>
  <c r="J16" s="1"/>
  <c r="M15"/>
  <c r="K15"/>
  <c r="I15"/>
  <c r="I14" i="3"/>
  <c r="L15" i="5" l="1"/>
  <c r="H17"/>
  <c r="J17" s="1"/>
  <c r="K16"/>
  <c r="M16"/>
  <c r="I16"/>
  <c r="H15" i="3"/>
  <c r="M14"/>
  <c r="J14"/>
  <c r="K14" s="1"/>
  <c r="L14"/>
  <c r="I15"/>
  <c r="L16" i="5" l="1"/>
  <c r="H16" i="3"/>
  <c r="M15"/>
  <c r="J15"/>
  <c r="K15" s="1"/>
  <c r="L15"/>
  <c r="H18" i="5"/>
  <c r="J18" s="1"/>
  <c r="M17"/>
  <c r="K17"/>
  <c r="I17"/>
  <c r="I16" i="3"/>
  <c r="L17" i="5" l="1"/>
  <c r="H19"/>
  <c r="J19" s="1"/>
  <c r="K18"/>
  <c r="M18"/>
  <c r="I18"/>
  <c r="H17" i="3"/>
  <c r="M16"/>
  <c r="J16"/>
  <c r="K16" s="1"/>
  <c r="L16"/>
  <c r="I17"/>
  <c r="L18" i="5" l="1"/>
  <c r="H18" i="3"/>
  <c r="M17"/>
  <c r="J17"/>
  <c r="K17" s="1"/>
  <c r="L17"/>
  <c r="H20" i="5"/>
  <c r="J20" s="1"/>
  <c r="M19"/>
  <c r="K19"/>
  <c r="I19"/>
  <c r="I18" i="3"/>
  <c r="L19" i="5" l="1"/>
  <c r="H21"/>
  <c r="J21" s="1"/>
  <c r="K20"/>
  <c r="M20"/>
  <c r="I20"/>
  <c r="H19" i="3"/>
  <c r="M18"/>
  <c r="J18"/>
  <c r="K18"/>
  <c r="L18" s="1"/>
  <c r="I19"/>
  <c r="L20" i="5" l="1"/>
  <c r="H20" i="3"/>
  <c r="M19"/>
  <c r="J19"/>
  <c r="K19"/>
  <c r="L19" s="1"/>
  <c r="H22" i="5"/>
  <c r="J22" s="1"/>
  <c r="M21"/>
  <c r="K21"/>
  <c r="I21"/>
  <c r="I20" i="3"/>
  <c r="L21" i="5" l="1"/>
  <c r="H23"/>
  <c r="J23" s="1"/>
  <c r="K22"/>
  <c r="M22"/>
  <c r="I22"/>
  <c r="H21" i="3"/>
  <c r="M20"/>
  <c r="J20"/>
  <c r="K20"/>
  <c r="L20" s="1"/>
  <c r="I21"/>
  <c r="L22" i="5" l="1"/>
  <c r="H22" i="3"/>
  <c r="M21"/>
  <c r="J21"/>
  <c r="K21"/>
  <c r="L21" s="1"/>
  <c r="H24" i="5"/>
  <c r="J24" s="1"/>
  <c r="M23"/>
  <c r="K23"/>
  <c r="I23"/>
  <c r="I22" i="3"/>
  <c r="L23" i="5" l="1"/>
  <c r="H25"/>
  <c r="J25" s="1"/>
  <c r="K24"/>
  <c r="M24"/>
  <c r="I24"/>
  <c r="H23" i="3"/>
  <c r="M22"/>
  <c r="J22"/>
  <c r="K22"/>
  <c r="L22" s="1"/>
  <c r="I23"/>
  <c r="L24" i="5" l="1"/>
  <c r="H24" i="3"/>
  <c r="M23"/>
  <c r="J23"/>
  <c r="K23"/>
  <c r="L23" s="1"/>
  <c r="H26" i="5"/>
  <c r="J26" s="1"/>
  <c r="M25"/>
  <c r="K25"/>
  <c r="I25"/>
  <c r="I24" i="3"/>
  <c r="L25" i="5" l="1"/>
  <c r="H27"/>
  <c r="J27" s="1"/>
  <c r="K26"/>
  <c r="M26"/>
  <c r="I26"/>
  <c r="H25" i="3"/>
  <c r="M24"/>
  <c r="J24"/>
  <c r="K24"/>
  <c r="L24" s="1"/>
  <c r="I25"/>
  <c r="L26" i="5" l="1"/>
  <c r="H26" i="3"/>
  <c r="M25"/>
  <c r="J25"/>
  <c r="K25"/>
  <c r="L25" s="1"/>
  <c r="H28" i="5"/>
  <c r="J28" s="1"/>
  <c r="M27"/>
  <c r="K27"/>
  <c r="I27"/>
  <c r="I26" i="3"/>
  <c r="L27" i="5" l="1"/>
  <c r="H29"/>
  <c r="J29" s="1"/>
  <c r="K28"/>
  <c r="M28"/>
  <c r="I28"/>
  <c r="H27" i="3"/>
  <c r="M26"/>
  <c r="J26"/>
  <c r="K26"/>
  <c r="L26" s="1"/>
  <c r="I27"/>
  <c r="L28" i="5" l="1"/>
  <c r="H28" i="3"/>
  <c r="M27"/>
  <c r="J27"/>
  <c r="K27"/>
  <c r="L27" s="1"/>
  <c r="H30" i="5"/>
  <c r="J30" s="1"/>
  <c r="M29"/>
  <c r="K29"/>
  <c r="I29"/>
  <c r="I28" i="3"/>
  <c r="L29" i="5" l="1"/>
  <c r="H31"/>
  <c r="J31" s="1"/>
  <c r="K30"/>
  <c r="M30"/>
  <c r="I30"/>
  <c r="H29" i="3"/>
  <c r="M28"/>
  <c r="J28"/>
  <c r="K28"/>
  <c r="L28" s="1"/>
  <c r="I29"/>
  <c r="L30" i="5" l="1"/>
  <c r="H30" i="3"/>
  <c r="M29"/>
  <c r="J29"/>
  <c r="K29"/>
  <c r="L29" s="1"/>
  <c r="H32" i="5"/>
  <c r="J32" s="1"/>
  <c r="K31"/>
  <c r="I31"/>
  <c r="I30" i="3"/>
  <c r="L31" i="5" l="1"/>
  <c r="M31" s="1"/>
  <c r="H33"/>
  <c r="J33" s="1"/>
  <c r="L32"/>
  <c r="M32"/>
  <c r="K32"/>
  <c r="I32"/>
  <c r="H31" i="3"/>
  <c r="M30"/>
  <c r="J30"/>
  <c r="K30"/>
  <c r="L30" s="1"/>
  <c r="I31"/>
  <c r="H32" l="1"/>
  <c r="J31"/>
  <c r="K31" s="1"/>
  <c r="H34" i="5"/>
  <c r="J34" s="1"/>
  <c r="L33"/>
  <c r="M33"/>
  <c r="K33"/>
  <c r="I33"/>
  <c r="L31" i="3"/>
  <c r="M31" s="1"/>
  <c r="H35" i="5" l="1"/>
  <c r="J35" s="1"/>
  <c r="L34"/>
  <c r="M34"/>
  <c r="K34"/>
  <c r="I34"/>
  <c r="H33" i="3"/>
  <c r="M32"/>
  <c r="L32"/>
  <c r="K32"/>
  <c r="J32"/>
  <c r="I32"/>
  <c r="H34" l="1"/>
  <c r="I33"/>
  <c r="M33"/>
  <c r="L33"/>
  <c r="K33"/>
  <c r="J33"/>
  <c r="H36" i="5"/>
  <c r="J36" s="1"/>
  <c r="L35"/>
  <c r="M35"/>
  <c r="K35"/>
  <c r="I35"/>
  <c r="H37" l="1"/>
  <c r="J37" s="1"/>
  <c r="L36"/>
  <c r="M36"/>
  <c r="K36"/>
  <c r="I36"/>
  <c r="H35" i="3"/>
  <c r="M34"/>
  <c r="L34"/>
  <c r="K34"/>
  <c r="J34"/>
  <c r="I34"/>
  <c r="H36" l="1"/>
  <c r="I35"/>
  <c r="M35"/>
  <c r="L35"/>
  <c r="K35"/>
  <c r="J35"/>
  <c r="H38" i="5"/>
  <c r="J38" s="1"/>
  <c r="L37"/>
  <c r="M37"/>
  <c r="K37"/>
  <c r="I37"/>
  <c r="H39" l="1"/>
  <c r="J39" s="1"/>
  <c r="L38"/>
  <c r="M38"/>
  <c r="K38"/>
  <c r="I38"/>
  <c r="H37" i="3"/>
  <c r="M36"/>
  <c r="L36"/>
  <c r="K36"/>
  <c r="J36"/>
  <c r="I36"/>
  <c r="H38" l="1"/>
  <c r="I37"/>
  <c r="M37"/>
  <c r="L37"/>
  <c r="K37"/>
  <c r="J37"/>
  <c r="H40" i="5"/>
  <c r="J40" s="1"/>
  <c r="L39"/>
  <c r="M39"/>
  <c r="K39"/>
  <c r="I39"/>
  <c r="H41" l="1"/>
  <c r="J41" s="1"/>
  <c r="L40"/>
  <c r="M40"/>
  <c r="K40"/>
  <c r="I40"/>
  <c r="H39" i="3"/>
  <c r="M38"/>
  <c r="L38"/>
  <c r="K38"/>
  <c r="J38"/>
  <c r="I38"/>
  <c r="H40" l="1"/>
  <c r="I39"/>
  <c r="M39"/>
  <c r="L39"/>
  <c r="K39"/>
  <c r="J39"/>
  <c r="H42" i="5"/>
  <c r="J42" s="1"/>
  <c r="L41"/>
  <c r="M41"/>
  <c r="K41"/>
  <c r="I41"/>
  <c r="H43" l="1"/>
  <c r="J43" s="1"/>
  <c r="L42"/>
  <c r="M42"/>
  <c r="K42"/>
  <c r="I42"/>
  <c r="H41" i="3"/>
  <c r="M40"/>
  <c r="L40"/>
  <c r="K40"/>
  <c r="J40"/>
  <c r="I40"/>
  <c r="H42" l="1"/>
  <c r="I41"/>
  <c r="M41"/>
  <c r="L41"/>
  <c r="K41"/>
  <c r="J41"/>
  <c r="H44" i="5"/>
  <c r="J44" s="1"/>
  <c r="L43"/>
  <c r="M43"/>
  <c r="K43"/>
  <c r="I43"/>
  <c r="H45" l="1"/>
  <c r="J45" s="1"/>
  <c r="L44"/>
  <c r="M44"/>
  <c r="K44"/>
  <c r="I44"/>
  <c r="H43" i="3"/>
  <c r="M42"/>
  <c r="L42"/>
  <c r="K42"/>
  <c r="J42"/>
  <c r="I42"/>
  <c r="H44" l="1"/>
  <c r="I43"/>
  <c r="M43"/>
  <c r="L43"/>
  <c r="K43"/>
  <c r="J43"/>
  <c r="H46" i="5"/>
  <c r="J46" s="1"/>
  <c r="L45"/>
  <c r="M45"/>
  <c r="K45"/>
  <c r="I45"/>
  <c r="H47" l="1"/>
  <c r="J47" s="1"/>
  <c r="L46"/>
  <c r="M46"/>
  <c r="K46"/>
  <c r="I46"/>
  <c r="H45" i="3"/>
  <c r="M44"/>
  <c r="L44"/>
  <c r="K44"/>
  <c r="J44"/>
  <c r="I44"/>
  <c r="H46" l="1"/>
  <c r="I45"/>
  <c r="M45"/>
  <c r="L45"/>
  <c r="K45"/>
  <c r="J45"/>
  <c r="H48" i="5"/>
  <c r="J48" s="1"/>
  <c r="L47"/>
  <c r="M47"/>
  <c r="K47"/>
  <c r="I47"/>
  <c r="H49" l="1"/>
  <c r="J49" s="1"/>
  <c r="L48"/>
  <c r="M48"/>
  <c r="K48"/>
  <c r="I48"/>
  <c r="H47" i="3"/>
  <c r="M46"/>
  <c r="L46"/>
  <c r="K46"/>
  <c r="J46"/>
  <c r="I46"/>
  <c r="H48" l="1"/>
  <c r="I47"/>
  <c r="M47"/>
  <c r="L47"/>
  <c r="K47"/>
  <c r="J47"/>
  <c r="H50" i="5"/>
  <c r="J50" s="1"/>
  <c r="L49"/>
  <c r="M49"/>
  <c r="K49"/>
  <c r="I49"/>
  <c r="H51" l="1"/>
  <c r="J51" s="1"/>
  <c r="L50"/>
  <c r="M50"/>
  <c r="K50"/>
  <c r="I50"/>
  <c r="H49" i="3"/>
  <c r="M48"/>
  <c r="L48"/>
  <c r="K48"/>
  <c r="J48"/>
  <c r="I48"/>
  <c r="H50" l="1"/>
  <c r="I49"/>
  <c r="M49"/>
  <c r="L49"/>
  <c r="K49"/>
  <c r="J49"/>
  <c r="H52" i="5"/>
  <c r="J52" s="1"/>
  <c r="L51"/>
  <c r="M51"/>
  <c r="K51"/>
  <c r="I51"/>
  <c r="L52" l="1"/>
  <c r="M52"/>
  <c r="C5" s="1"/>
  <c r="K52"/>
  <c r="I52"/>
  <c r="H51" i="3"/>
  <c r="M50"/>
  <c r="L50"/>
  <c r="K50"/>
  <c r="J50"/>
  <c r="I50"/>
  <c r="H52" l="1"/>
  <c r="I51"/>
  <c r="M51"/>
  <c r="L51"/>
  <c r="K51"/>
  <c r="J51"/>
  <c r="M52" l="1"/>
  <c r="C10" s="1"/>
  <c r="L52"/>
  <c r="K52"/>
  <c r="J52"/>
  <c r="I52"/>
</calcChain>
</file>

<file path=xl/sharedStrings.xml><?xml version="1.0" encoding="utf-8"?>
<sst xmlns="http://schemas.openxmlformats.org/spreadsheetml/2006/main" count="81" uniqueCount="20">
  <si>
    <t>Year</t>
  </si>
  <si>
    <t>interest</t>
  </si>
  <si>
    <t>Total</t>
  </si>
  <si>
    <t>Annual</t>
  </si>
  <si>
    <t>investment</t>
  </si>
  <si>
    <t>Monthly</t>
  </si>
  <si>
    <t>years =</t>
  </si>
  <si>
    <t>first</t>
  </si>
  <si>
    <t>next</t>
  </si>
  <si>
    <t>Monthly investment for</t>
  </si>
  <si>
    <t>with</t>
  </si>
  <si>
    <t>You will accumulate</t>
  </si>
  <si>
    <t>No of years</t>
  </si>
  <si>
    <t>monthly cont</t>
  </si>
  <si>
    <t>in 1st year</t>
  </si>
  <si>
    <t>decrease each year</t>
  </si>
  <si>
    <t>% increase or</t>
  </si>
  <si>
    <t>interest rate</t>
  </si>
  <si>
    <t>Corpus accumulated</t>
  </si>
  <si>
    <t>Enter data only in green cells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</si>
</sst>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quotePrefix="1" applyFont="1" applyFill="1"/>
    <xf numFmtId="0" fontId="0" fillId="0" borderId="0" xfId="0" applyFont="1"/>
    <xf numFmtId="9" fontId="2" fillId="2" borderId="0" xfId="1" applyFont="1" applyFill="1"/>
    <xf numFmtId="0" fontId="2" fillId="2" borderId="0" xfId="0" applyFont="1" applyFill="1"/>
    <xf numFmtId="0" fontId="0" fillId="0" borderId="0" xfId="0" quotePrefix="1" applyFont="1"/>
    <xf numFmtId="0" fontId="2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selection activeCell="B12" sqref="B12"/>
    </sheetView>
  </sheetViews>
  <sheetFormatPr defaultRowHeight="14.4"/>
  <cols>
    <col min="1" max="1" width="5" customWidth="1"/>
    <col min="3" max="3" width="7.21875" customWidth="1"/>
    <col min="4" max="4" width="10" customWidth="1"/>
    <col min="5" max="5" width="4.5546875" bestFit="1" customWidth="1"/>
    <col min="6" max="6" width="6.5546875" customWidth="1"/>
    <col min="7" max="7" width="10.44140625" bestFit="1" customWidth="1"/>
    <col min="11" max="12" width="10.44140625" bestFit="1" customWidth="1"/>
    <col min="14" max="14" width="0" hidden="1" customWidth="1"/>
  </cols>
  <sheetData>
    <row r="1" spans="1:14">
      <c r="A1" t="s">
        <v>19</v>
      </c>
    </row>
    <row r="2" spans="1:14">
      <c r="A2" s="2" t="s">
        <v>9</v>
      </c>
      <c r="G2" s="2"/>
      <c r="I2" s="2"/>
      <c r="J2" s="2" t="s">
        <v>3</v>
      </c>
      <c r="K2" s="2" t="s">
        <v>5</v>
      </c>
      <c r="L2" s="2" t="s">
        <v>3</v>
      </c>
      <c r="M2" s="2"/>
    </row>
    <row r="3" spans="1:14">
      <c r="A3" s="6" t="s">
        <v>7</v>
      </c>
      <c r="B3" s="8">
        <v>3</v>
      </c>
      <c r="C3" s="9" t="s">
        <v>6</v>
      </c>
      <c r="D3" s="8">
        <v>500</v>
      </c>
      <c r="E3" s="6" t="s">
        <v>10</v>
      </c>
      <c r="F3" s="7">
        <v>0.08</v>
      </c>
      <c r="G3" s="6" t="s">
        <v>1</v>
      </c>
      <c r="I3" s="2" t="s">
        <v>0</v>
      </c>
      <c r="J3" s="2" t="s">
        <v>1</v>
      </c>
      <c r="K3" s="2" t="s">
        <v>4</v>
      </c>
      <c r="L3" s="2" t="s">
        <v>4</v>
      </c>
      <c r="M3" s="2" t="s">
        <v>2</v>
      </c>
    </row>
    <row r="4" spans="1:14">
      <c r="A4" s="6" t="s">
        <v>8</v>
      </c>
      <c r="B4" s="8">
        <v>6</v>
      </c>
      <c r="C4" s="9" t="s">
        <v>6</v>
      </c>
      <c r="D4" s="8">
        <v>1000</v>
      </c>
      <c r="E4" s="6" t="s">
        <v>10</v>
      </c>
      <c r="F4" s="7">
        <v>0.15</v>
      </c>
      <c r="G4" s="6" t="s">
        <v>1</v>
      </c>
      <c r="I4">
        <v>1</v>
      </c>
      <c r="J4" s="1">
        <f t="shared" ref="J4:J35" si="0">IF(I4=0,0,IF(I4&lt;=year1,inter1,IF(I4&lt;=year1+year2,inter2,IF(I4&lt;=year1+year2+year3,inter3,IF(I4&lt;=year1+year2+year3+year4,inter4,IF(I4&lt;=year1+year2+year3+year4+year5,inter5,IF(I4&lt;=year1+year2+year3+year4+year5+year6,inter6,IF(I4&lt;=year1+year2+year3+year4+year5+year6+year7,inter7,IF(I4&lt;=year1+year2+year3+year4+year5+year6+year7+year8,inter8,IF(I4&lt;=year1+year2+year3+year4+year5+year6+year7+year8+year9,inter9,IF(I4&lt;=year1+year2+year3+year4+year5+year6+year7+year8+year9+year10,inter10,1)))))))))))</f>
        <v>0.08</v>
      </c>
      <c r="K4">
        <f t="shared" ref="K4:K35" si="1">IF(I4=0,0,IF(I4&lt;=year1,amount1,IF(I4&lt;=year1+year2,amount2,IF(I4&lt;=year1+year2+year3,amount3,IF(I4&lt;=year1+year2+year3+year4,amount4,IF(I4&lt;=year1+year2+year3+year4+year5,amount5,IF(I4&lt;=year1+year2+year3+year4+year5+year6,amount6,IF(I4&lt;=year1+year2+year3+year4+year5+year6+year7,amount7,IF(I4&lt;=year1+year2+year3+year4+year5+year6+year7+year8,amount8,IF(I4&lt;=year1+year2+year3+year4+year5+year6+year7+year8+year9,amount9,IF(I4&lt;=year1+year2+year3+year4+year5+year6+year7+year8+year9+year10,amount10,1)))))))))))</f>
        <v>500</v>
      </c>
      <c r="L4">
        <f>IF(I4=0,0,K4*12)</f>
        <v>6000</v>
      </c>
      <c r="M4">
        <f>IF(I4=0,0,L4*(1+J4))</f>
        <v>6480</v>
      </c>
      <c r="N4">
        <f>IF(I4=SUM(year1:year10),M4,0)</f>
        <v>0</v>
      </c>
    </row>
    <row r="5" spans="1:14">
      <c r="A5" s="6" t="s">
        <v>8</v>
      </c>
      <c r="B5" s="8">
        <v>3</v>
      </c>
      <c r="C5" s="9" t="s">
        <v>6</v>
      </c>
      <c r="D5" s="8">
        <v>1001</v>
      </c>
      <c r="E5" s="6" t="s">
        <v>10</v>
      </c>
      <c r="F5" s="7">
        <v>0.01</v>
      </c>
      <c r="G5" s="6" t="s">
        <v>1</v>
      </c>
      <c r="I5">
        <f>IF(I4=0,0,IF(I4=SUM(year1:year10),0,I4+1))</f>
        <v>2</v>
      </c>
      <c r="J5" s="1">
        <f t="shared" si="0"/>
        <v>0.08</v>
      </c>
      <c r="K5">
        <f t="shared" si="1"/>
        <v>500</v>
      </c>
      <c r="L5">
        <f t="shared" ref="L5:L67" si="2">IF(I5=0,0,K5*12)</f>
        <v>6000</v>
      </c>
      <c r="M5">
        <f>IF(I5=0,0,(L5+M4)*(1+J5))</f>
        <v>13478.400000000001</v>
      </c>
      <c r="N5">
        <f>IF(I5=SUM(year1:year10),M5,0)</f>
        <v>0</v>
      </c>
    </row>
    <row r="6" spans="1:14">
      <c r="A6" s="6" t="s">
        <v>8</v>
      </c>
      <c r="B6" s="8">
        <v>4</v>
      </c>
      <c r="C6" s="9" t="s">
        <v>6</v>
      </c>
      <c r="D6" s="8">
        <v>1003</v>
      </c>
      <c r="E6" s="6" t="s">
        <v>10</v>
      </c>
      <c r="F6" s="7">
        <v>0.02</v>
      </c>
      <c r="G6" s="6" t="s">
        <v>1</v>
      </c>
      <c r="I6">
        <f>IF(I5=0,0,IF(I5=SUM(year1:year10),0,I5+1))</f>
        <v>3</v>
      </c>
      <c r="J6" s="1">
        <f t="shared" si="0"/>
        <v>0.08</v>
      </c>
      <c r="K6">
        <f t="shared" si="1"/>
        <v>500</v>
      </c>
      <c r="L6">
        <f t="shared" si="2"/>
        <v>6000</v>
      </c>
      <c r="M6">
        <f t="shared" ref="M6:M67" si="3">IF(I6=0,0,(L6+M5)*(1+J6))</f>
        <v>21036.672000000002</v>
      </c>
      <c r="N6">
        <f>IF(I6=SUM(year1:year10),M6,0)</f>
        <v>0</v>
      </c>
    </row>
    <row r="7" spans="1:14">
      <c r="A7" s="6" t="s">
        <v>8</v>
      </c>
      <c r="B7" s="8">
        <v>5</v>
      </c>
      <c r="C7" s="9" t="s">
        <v>6</v>
      </c>
      <c r="D7" s="8">
        <v>1004</v>
      </c>
      <c r="E7" s="6" t="s">
        <v>10</v>
      </c>
      <c r="F7" s="7">
        <v>-0.02</v>
      </c>
      <c r="G7" s="6" t="s">
        <v>1</v>
      </c>
      <c r="I7">
        <f>IF(I6=0,0,IF(I6=SUM(year1:year10),0,I6+1))</f>
        <v>4</v>
      </c>
      <c r="J7" s="1">
        <f t="shared" si="0"/>
        <v>0.15</v>
      </c>
      <c r="K7">
        <f t="shared" si="1"/>
        <v>1000</v>
      </c>
      <c r="L7">
        <f t="shared" si="2"/>
        <v>12000</v>
      </c>
      <c r="M7">
        <f t="shared" si="3"/>
        <v>37992.1728</v>
      </c>
      <c r="N7">
        <f>IF(I7=SUM(year1:year10),M7,0)</f>
        <v>0</v>
      </c>
    </row>
    <row r="8" spans="1:14">
      <c r="A8" s="6" t="s">
        <v>8</v>
      </c>
      <c r="B8" s="8">
        <v>6</v>
      </c>
      <c r="C8" s="9" t="s">
        <v>6</v>
      </c>
      <c r="D8" s="8">
        <v>7000</v>
      </c>
      <c r="E8" s="6" t="s">
        <v>10</v>
      </c>
      <c r="F8" s="7">
        <v>0.03</v>
      </c>
      <c r="G8" s="6" t="s">
        <v>1</v>
      </c>
      <c r="I8">
        <f>IF(I7=0,0,IF(I7=SUM(year1:year10),0,I7+1))</f>
        <v>5</v>
      </c>
      <c r="J8" s="1">
        <f t="shared" si="0"/>
        <v>0.15</v>
      </c>
      <c r="K8">
        <f t="shared" si="1"/>
        <v>1000</v>
      </c>
      <c r="L8">
        <f t="shared" si="2"/>
        <v>12000</v>
      </c>
      <c r="M8">
        <f t="shared" si="3"/>
        <v>57490.998719999996</v>
      </c>
      <c r="N8">
        <f>IF(I8=SUM(year1:year10),M8,0)</f>
        <v>0</v>
      </c>
    </row>
    <row r="9" spans="1:14">
      <c r="A9" s="6" t="s">
        <v>8</v>
      </c>
      <c r="B9" s="8">
        <v>6</v>
      </c>
      <c r="C9" s="9" t="s">
        <v>6</v>
      </c>
      <c r="D9" s="8">
        <v>1007</v>
      </c>
      <c r="E9" s="6" t="s">
        <v>10</v>
      </c>
      <c r="F9" s="7">
        <v>0.04</v>
      </c>
      <c r="G9" s="6" t="s">
        <v>1</v>
      </c>
      <c r="I9">
        <f>IF(I8=0,0,IF(I8=SUM(year1:year10),0,I8+1))</f>
        <v>6</v>
      </c>
      <c r="J9" s="1">
        <f t="shared" si="0"/>
        <v>0.15</v>
      </c>
      <c r="K9">
        <f t="shared" si="1"/>
        <v>1000</v>
      </c>
      <c r="L9">
        <f t="shared" si="2"/>
        <v>12000</v>
      </c>
      <c r="M9">
        <f t="shared" si="3"/>
        <v>79914.648527999991</v>
      </c>
      <c r="N9">
        <f>IF(I9=SUM(year1:year10),M9,0)</f>
        <v>0</v>
      </c>
    </row>
    <row r="10" spans="1:14">
      <c r="A10" s="6" t="s">
        <v>8</v>
      </c>
      <c r="B10" s="8">
        <v>6</v>
      </c>
      <c r="C10" s="9" t="s">
        <v>6</v>
      </c>
      <c r="D10" s="8">
        <v>1999</v>
      </c>
      <c r="E10" s="6" t="s">
        <v>10</v>
      </c>
      <c r="F10" s="7">
        <v>0.05</v>
      </c>
      <c r="G10" s="6" t="s">
        <v>1</v>
      </c>
      <c r="I10">
        <f>IF(I9=0,0,IF(I9=SUM(year1:year10),0,I9+1))</f>
        <v>7</v>
      </c>
      <c r="J10" s="1">
        <f t="shared" si="0"/>
        <v>0.15</v>
      </c>
      <c r="K10">
        <f t="shared" si="1"/>
        <v>1000</v>
      </c>
      <c r="L10">
        <f t="shared" si="2"/>
        <v>12000</v>
      </c>
      <c r="M10">
        <f t="shared" si="3"/>
        <v>105701.84580719998</v>
      </c>
      <c r="N10">
        <f>IF(I10=SUM(year1:year10),M10,0)</f>
        <v>0</v>
      </c>
    </row>
    <row r="11" spans="1:14">
      <c r="A11" s="6" t="s">
        <v>8</v>
      </c>
      <c r="B11" s="8">
        <v>6</v>
      </c>
      <c r="C11" s="9" t="s">
        <v>6</v>
      </c>
      <c r="D11" s="8">
        <v>200</v>
      </c>
      <c r="E11" s="6" t="s">
        <v>10</v>
      </c>
      <c r="F11" s="7">
        <v>0.06</v>
      </c>
      <c r="G11" s="6" t="s">
        <v>1</v>
      </c>
      <c r="I11">
        <f>IF(I10=0,0,IF(I10=SUM(year1:year10),0,I10+1))</f>
        <v>8</v>
      </c>
      <c r="J11" s="1">
        <f t="shared" si="0"/>
        <v>0.15</v>
      </c>
      <c r="K11">
        <f t="shared" si="1"/>
        <v>1000</v>
      </c>
      <c r="L11">
        <f t="shared" si="2"/>
        <v>12000</v>
      </c>
      <c r="M11">
        <f t="shared" si="3"/>
        <v>135357.12267827996</v>
      </c>
      <c r="N11">
        <f>IF(I11=SUM(year1:year10),M11,0)</f>
        <v>0</v>
      </c>
    </row>
    <row r="12" spans="1:14">
      <c r="A12" s="6" t="s">
        <v>8</v>
      </c>
      <c r="B12" s="8">
        <v>1</v>
      </c>
      <c r="C12" s="9" t="s">
        <v>6</v>
      </c>
      <c r="D12" s="8">
        <v>900</v>
      </c>
      <c r="E12" s="6" t="s">
        <v>10</v>
      </c>
      <c r="F12" s="7">
        <v>0.08</v>
      </c>
      <c r="G12" s="6" t="s">
        <v>1</v>
      </c>
      <c r="I12">
        <f>IF(I11=0,0,IF(I11=SUM(year1:year10),0,I11+1))</f>
        <v>9</v>
      </c>
      <c r="J12" s="1">
        <f t="shared" si="0"/>
        <v>0.15</v>
      </c>
      <c r="K12">
        <f t="shared" si="1"/>
        <v>1000</v>
      </c>
      <c r="L12">
        <f t="shared" si="2"/>
        <v>12000</v>
      </c>
      <c r="M12">
        <f t="shared" si="3"/>
        <v>169460.69108002193</v>
      </c>
      <c r="N12">
        <f>IF(I12=SUM(year1:year10),M12,0)</f>
        <v>0</v>
      </c>
    </row>
    <row r="13" spans="1:14">
      <c r="A13" s="4"/>
      <c r="B13" s="3"/>
      <c r="C13" s="5"/>
      <c r="D13" s="3"/>
      <c r="I13">
        <f>IF(I12=0,0,IF(I12=SUM(year1:year10),0,I12+1))</f>
        <v>10</v>
      </c>
      <c r="J13" s="1">
        <f t="shared" si="0"/>
        <v>0.01</v>
      </c>
      <c r="K13">
        <f t="shared" si="1"/>
        <v>1001</v>
      </c>
      <c r="L13">
        <f t="shared" si="2"/>
        <v>12012</v>
      </c>
      <c r="M13">
        <f t="shared" si="3"/>
        <v>183287.41799082214</v>
      </c>
      <c r="N13">
        <f>IF(I13=SUM(year1:year10),M13,0)</f>
        <v>0</v>
      </c>
    </row>
    <row r="14" spans="1:14">
      <c r="A14" s="4"/>
      <c r="B14" s="3"/>
      <c r="C14" s="3"/>
      <c r="D14" s="3"/>
      <c r="I14">
        <f>IF(I13=0,0,IF(I13=SUM(year1:year10),0,I13+1))</f>
        <v>11</v>
      </c>
      <c r="J14" s="1">
        <f t="shared" si="0"/>
        <v>0.01</v>
      </c>
      <c r="K14">
        <f t="shared" si="1"/>
        <v>1001</v>
      </c>
      <c r="L14">
        <f t="shared" si="2"/>
        <v>12012</v>
      </c>
      <c r="M14">
        <f t="shared" si="3"/>
        <v>197252.41217073036</v>
      </c>
      <c r="N14">
        <f>IF(I14=SUM(year1:year10),M14,0)</f>
        <v>0</v>
      </c>
    </row>
    <row r="15" spans="1:14">
      <c r="A15" s="2" t="s">
        <v>11</v>
      </c>
      <c r="D15" s="2">
        <f>MAX(N2:N101)</f>
        <v>2877511.6677622111</v>
      </c>
      <c r="I15">
        <f>IF(I14=0,0,IF(I14=SUM(year1:year10),0,I14+1))</f>
        <v>12</v>
      </c>
      <c r="J15" s="1">
        <f t="shared" si="0"/>
        <v>0.01</v>
      </c>
      <c r="K15">
        <f t="shared" si="1"/>
        <v>1001</v>
      </c>
      <c r="L15">
        <f t="shared" si="2"/>
        <v>12012</v>
      </c>
      <c r="M15">
        <f t="shared" si="3"/>
        <v>211357.05629243766</v>
      </c>
      <c r="N15">
        <f>IF(I15=SUM(year1:year10),M15,0)</f>
        <v>0</v>
      </c>
    </row>
    <row r="16" spans="1:14">
      <c r="I16">
        <f>IF(I15=0,0,IF(I15=SUM(year1:year10),0,I15+1))</f>
        <v>13</v>
      </c>
      <c r="J16" s="1">
        <f t="shared" si="0"/>
        <v>0.02</v>
      </c>
      <c r="K16">
        <f t="shared" si="1"/>
        <v>1003</v>
      </c>
      <c r="L16">
        <f t="shared" si="2"/>
        <v>12036</v>
      </c>
      <c r="M16">
        <f t="shared" si="3"/>
        <v>227860.91741828641</v>
      </c>
      <c r="N16">
        <f>IF(I16=SUM(year1:year10),M16,0)</f>
        <v>0</v>
      </c>
    </row>
    <row r="17" spans="2:14">
      <c r="I17">
        <f>IF(I16=0,0,IF(I16=SUM(year1:year10),0,I16+1))</f>
        <v>14</v>
      </c>
      <c r="J17" s="1">
        <f t="shared" si="0"/>
        <v>0.02</v>
      </c>
      <c r="K17">
        <f t="shared" si="1"/>
        <v>1003</v>
      </c>
      <c r="L17">
        <f t="shared" si="2"/>
        <v>12036</v>
      </c>
      <c r="M17">
        <f t="shared" si="3"/>
        <v>244694.85576665215</v>
      </c>
      <c r="N17">
        <f>IF(I17=SUM(year1:year10),M17,0)</f>
        <v>0</v>
      </c>
    </row>
    <row r="18" spans="2:14">
      <c r="I18">
        <f>IF(I17=0,0,IF(I17=SUM(year1:year10),0,I17+1))</f>
        <v>15</v>
      </c>
      <c r="J18" s="1">
        <f t="shared" si="0"/>
        <v>0.02</v>
      </c>
      <c r="K18">
        <f t="shared" si="1"/>
        <v>1003</v>
      </c>
      <c r="L18">
        <f t="shared" si="2"/>
        <v>12036</v>
      </c>
      <c r="M18">
        <f t="shared" si="3"/>
        <v>261865.47288198519</v>
      </c>
      <c r="N18">
        <f>IF(I18=SUM(year1:year10),M18,0)</f>
        <v>0</v>
      </c>
    </row>
    <row r="19" spans="2:14">
      <c r="B19" s="1"/>
      <c r="I19">
        <f>IF(I18=0,0,IF(I18=SUM(year1:year10),0,I18+1))</f>
        <v>16</v>
      </c>
      <c r="J19" s="1">
        <f t="shared" si="0"/>
        <v>0.02</v>
      </c>
      <c r="K19">
        <f t="shared" si="1"/>
        <v>1003</v>
      </c>
      <c r="L19">
        <f t="shared" si="2"/>
        <v>12036</v>
      </c>
      <c r="M19">
        <f t="shared" si="3"/>
        <v>279379.50233962492</v>
      </c>
      <c r="N19">
        <f>IF(I19=SUM(year1:year10),M19,0)</f>
        <v>0</v>
      </c>
    </row>
    <row r="20" spans="2:14">
      <c r="I20">
        <f>IF(I19=0,0,IF(I19=SUM(year1:year10),0,I19+1))</f>
        <v>17</v>
      </c>
      <c r="J20" s="1">
        <f t="shared" si="0"/>
        <v>-0.02</v>
      </c>
      <c r="K20">
        <f t="shared" si="1"/>
        <v>1004</v>
      </c>
      <c r="L20">
        <f t="shared" si="2"/>
        <v>12048</v>
      </c>
      <c r="M20">
        <f t="shared" si="3"/>
        <v>285598.95229283243</v>
      </c>
      <c r="N20">
        <f>IF(I20=SUM(year1:year10),M20,0)</f>
        <v>0</v>
      </c>
    </row>
    <row r="21" spans="2:14">
      <c r="I21">
        <f>IF(I20=0,0,IF(I20=SUM(year1:year10),0,I20+1))</f>
        <v>18</v>
      </c>
      <c r="J21" s="1">
        <f t="shared" si="0"/>
        <v>-0.02</v>
      </c>
      <c r="K21">
        <f t="shared" si="1"/>
        <v>1004</v>
      </c>
      <c r="L21">
        <f t="shared" si="2"/>
        <v>12048</v>
      </c>
      <c r="M21">
        <f t="shared" si="3"/>
        <v>291694.01324697578</v>
      </c>
      <c r="N21">
        <f>IF(I21=SUM(year1:year10),M21,0)</f>
        <v>0</v>
      </c>
    </row>
    <row r="22" spans="2:14">
      <c r="I22">
        <f>IF(I21=0,0,IF(I21=SUM(year1:year10),0,I21+1))</f>
        <v>19</v>
      </c>
      <c r="J22" s="1">
        <f t="shared" si="0"/>
        <v>-0.02</v>
      </c>
      <c r="K22">
        <f t="shared" si="1"/>
        <v>1004</v>
      </c>
      <c r="L22">
        <f t="shared" si="2"/>
        <v>12048</v>
      </c>
      <c r="M22">
        <f t="shared" si="3"/>
        <v>297667.17298203625</v>
      </c>
      <c r="N22">
        <f>IF(I22=SUM(year1:year10),M22,0)</f>
        <v>0</v>
      </c>
    </row>
    <row r="23" spans="2:14">
      <c r="I23">
        <f>IF(I22=0,0,IF(I22=SUM(year1:year10),0,I22+1))</f>
        <v>20</v>
      </c>
      <c r="J23" s="1">
        <f t="shared" si="0"/>
        <v>-0.02</v>
      </c>
      <c r="K23">
        <f t="shared" si="1"/>
        <v>1004</v>
      </c>
      <c r="L23">
        <f t="shared" si="2"/>
        <v>12048</v>
      </c>
      <c r="M23">
        <f t="shared" si="3"/>
        <v>303520.86952239554</v>
      </c>
      <c r="N23">
        <f>IF(I23=SUM(year1:year10),M23,0)</f>
        <v>0</v>
      </c>
    </row>
    <row r="24" spans="2:14">
      <c r="I24">
        <f>IF(I23=0,0,IF(I23=SUM(year1:year10),0,I23+1))</f>
        <v>21</v>
      </c>
      <c r="J24" s="1">
        <f t="shared" si="0"/>
        <v>-0.02</v>
      </c>
      <c r="K24">
        <f t="shared" si="1"/>
        <v>1004</v>
      </c>
      <c r="L24">
        <f t="shared" si="2"/>
        <v>12048</v>
      </c>
      <c r="M24">
        <f t="shared" si="3"/>
        <v>309257.49213194766</v>
      </c>
      <c r="N24">
        <f>IF(I24=SUM(year1:year10),M24,0)</f>
        <v>0</v>
      </c>
    </row>
    <row r="25" spans="2:14">
      <c r="I25">
        <f>IF(I24=0,0,IF(I24=SUM(year1:year10),0,I24+1))</f>
        <v>22</v>
      </c>
      <c r="J25" s="1">
        <f t="shared" si="0"/>
        <v>0.03</v>
      </c>
      <c r="K25">
        <f t="shared" si="1"/>
        <v>7000</v>
      </c>
      <c r="L25">
        <f t="shared" si="2"/>
        <v>84000</v>
      </c>
      <c r="M25">
        <f t="shared" si="3"/>
        <v>405055.21689590608</v>
      </c>
      <c r="N25">
        <f>IF(I25=SUM(year1:year10),M25,0)</f>
        <v>0</v>
      </c>
    </row>
    <row r="26" spans="2:14">
      <c r="I26">
        <f>IF(I25=0,0,IF(I25=SUM(year1:year10),0,I25+1))</f>
        <v>23</v>
      </c>
      <c r="J26" s="1">
        <f t="shared" si="0"/>
        <v>0.03</v>
      </c>
      <c r="K26">
        <f t="shared" si="1"/>
        <v>7000</v>
      </c>
      <c r="L26">
        <f t="shared" si="2"/>
        <v>84000</v>
      </c>
      <c r="M26">
        <f t="shared" si="3"/>
        <v>503726.8734027833</v>
      </c>
      <c r="N26">
        <f>IF(I26=SUM(year1:year10),M26,0)</f>
        <v>0</v>
      </c>
    </row>
    <row r="27" spans="2:14">
      <c r="I27">
        <f>IF(I26=0,0,IF(I26=SUM(year1:year10),0,I26+1))</f>
        <v>24</v>
      </c>
      <c r="J27" s="1">
        <f t="shared" si="0"/>
        <v>0.03</v>
      </c>
      <c r="K27">
        <f t="shared" si="1"/>
        <v>7000</v>
      </c>
      <c r="L27">
        <f t="shared" si="2"/>
        <v>84000</v>
      </c>
      <c r="M27">
        <f t="shared" si="3"/>
        <v>605358.67960486677</v>
      </c>
      <c r="N27">
        <f>IF(I27=SUM(year1:year10),M27,0)</f>
        <v>0</v>
      </c>
    </row>
    <row r="28" spans="2:14">
      <c r="I28">
        <f>IF(I27=0,0,IF(I27=SUM(year1:year10),0,I27+1))</f>
        <v>25</v>
      </c>
      <c r="J28" s="1">
        <f t="shared" si="0"/>
        <v>0.03</v>
      </c>
      <c r="K28">
        <f t="shared" si="1"/>
        <v>7000</v>
      </c>
      <c r="L28">
        <f t="shared" si="2"/>
        <v>84000</v>
      </c>
      <c r="M28">
        <f t="shared" si="3"/>
        <v>710039.43999301281</v>
      </c>
      <c r="N28">
        <f>IF(I28=SUM(year1:year10),M28,0)</f>
        <v>0</v>
      </c>
    </row>
    <row r="29" spans="2:14">
      <c r="I29">
        <f>IF(I28=0,0,IF(I28=SUM(year1:year10),0,I28+1))</f>
        <v>26</v>
      </c>
      <c r="J29" s="1">
        <f t="shared" si="0"/>
        <v>0.03</v>
      </c>
      <c r="K29">
        <f t="shared" si="1"/>
        <v>7000</v>
      </c>
      <c r="L29">
        <f t="shared" si="2"/>
        <v>84000</v>
      </c>
      <c r="M29">
        <f t="shared" si="3"/>
        <v>817860.62319280324</v>
      </c>
      <c r="N29">
        <f>IF(I29=SUM(year1:year10),M29,0)</f>
        <v>0</v>
      </c>
    </row>
    <row r="30" spans="2:14">
      <c r="I30">
        <f>IF(I29=0,0,IF(I29=SUM(year1:year10),0,I29+1))</f>
        <v>27</v>
      </c>
      <c r="J30" s="1">
        <f t="shared" si="0"/>
        <v>0.03</v>
      </c>
      <c r="K30">
        <f t="shared" si="1"/>
        <v>7000</v>
      </c>
      <c r="L30">
        <f t="shared" si="2"/>
        <v>84000</v>
      </c>
      <c r="M30">
        <f t="shared" si="3"/>
        <v>928916.44188858732</v>
      </c>
      <c r="N30">
        <f>IF(I30=SUM(year1:year10),M30,0)</f>
        <v>0</v>
      </c>
    </row>
    <row r="31" spans="2:14">
      <c r="I31">
        <f>IF(I30=0,0,IF(I30=SUM(year1:year10),0,I30+1))</f>
        <v>28</v>
      </c>
      <c r="J31" s="1">
        <f t="shared" si="0"/>
        <v>0.04</v>
      </c>
      <c r="K31">
        <f t="shared" si="1"/>
        <v>1007</v>
      </c>
      <c r="L31">
        <f t="shared" si="2"/>
        <v>12084</v>
      </c>
      <c r="M31">
        <f t="shared" si="3"/>
        <v>978640.45956413087</v>
      </c>
      <c r="N31">
        <f>IF(I31=SUM(year1:year10),M31,0)</f>
        <v>0</v>
      </c>
    </row>
    <row r="32" spans="2:14">
      <c r="I32">
        <f>IF(I31=0,0,IF(I31=SUM(year1:year10),0,I31+1))</f>
        <v>29</v>
      </c>
      <c r="J32" s="1">
        <f t="shared" si="0"/>
        <v>0.04</v>
      </c>
      <c r="K32">
        <f t="shared" si="1"/>
        <v>1007</v>
      </c>
      <c r="L32">
        <f t="shared" si="2"/>
        <v>12084</v>
      </c>
      <c r="M32">
        <f t="shared" si="3"/>
        <v>1030353.4379466962</v>
      </c>
      <c r="N32">
        <f>IF(I32=SUM(year1:year10),M32,0)</f>
        <v>0</v>
      </c>
    </row>
    <row r="33" spans="9:14">
      <c r="I33">
        <f>IF(I32=0,0,IF(I32=SUM(year1:year10),0,I32+1))</f>
        <v>30</v>
      </c>
      <c r="J33" s="1">
        <f t="shared" si="0"/>
        <v>0.04</v>
      </c>
      <c r="K33">
        <f t="shared" si="1"/>
        <v>1007</v>
      </c>
      <c r="L33">
        <f t="shared" si="2"/>
        <v>12084</v>
      </c>
      <c r="M33">
        <f t="shared" si="3"/>
        <v>1084134.935464564</v>
      </c>
      <c r="N33">
        <f>IF(I33=SUM(year1:year10),M33,0)</f>
        <v>0</v>
      </c>
    </row>
    <row r="34" spans="9:14">
      <c r="I34">
        <f>IF(I33=0,0,IF(I33=SUM(year1:year10),0,I33+1))</f>
        <v>31</v>
      </c>
      <c r="J34" s="1">
        <f t="shared" si="0"/>
        <v>0.04</v>
      </c>
      <c r="K34">
        <f t="shared" si="1"/>
        <v>1007</v>
      </c>
      <c r="L34">
        <f t="shared" si="2"/>
        <v>12084</v>
      </c>
      <c r="M34">
        <f t="shared" si="3"/>
        <v>1140067.6928831467</v>
      </c>
      <c r="N34">
        <f>IF(I34=SUM(year1:year10),M34,0)</f>
        <v>0</v>
      </c>
    </row>
    <row r="35" spans="9:14">
      <c r="I35">
        <f>IF(I34=0,0,IF(I34=SUM(year1:year10),0,I34+1))</f>
        <v>32</v>
      </c>
      <c r="J35" s="1">
        <f t="shared" si="0"/>
        <v>0.04</v>
      </c>
      <c r="K35">
        <f t="shared" si="1"/>
        <v>1007</v>
      </c>
      <c r="L35">
        <f t="shared" si="2"/>
        <v>12084</v>
      </c>
      <c r="M35">
        <f t="shared" si="3"/>
        <v>1198237.7605984726</v>
      </c>
      <c r="N35">
        <f>IF(I35=SUM(year1:year10),M35,0)</f>
        <v>0</v>
      </c>
    </row>
    <row r="36" spans="9:14">
      <c r="I36">
        <f>IF(I35=0,0,IF(I35=SUM(year1:year10),0,I35+1))</f>
        <v>33</v>
      </c>
      <c r="J36" s="1">
        <f t="shared" ref="J36:J67" si="4">IF(I36=0,0,IF(I36&lt;=year1,inter1,IF(I36&lt;=year1+year2,inter2,IF(I36&lt;=year1+year2+year3,inter3,IF(I36&lt;=year1+year2+year3+year4,inter4,IF(I36&lt;=year1+year2+year3+year4+year5,inter5,IF(I36&lt;=year1+year2+year3+year4+year5+year6,inter6,IF(I36&lt;=year1+year2+year3+year4+year5+year6+year7,inter7,IF(I36&lt;=year1+year2+year3+year4+year5+year6+year7+year8,inter8,IF(I36&lt;=year1+year2+year3+year4+year5+year6+year7+year8+year9,inter9,IF(I36&lt;=year1+year2+year3+year4+year5+year6+year7+year8+year9+year10,inter10,1)))))))))))</f>
        <v>0.04</v>
      </c>
      <c r="K36">
        <f t="shared" ref="K36:K67" si="5">IF(I36=0,0,IF(I36&lt;=year1,amount1,IF(I36&lt;=year1+year2,amount2,IF(I36&lt;=year1+year2+year3,amount3,IF(I36&lt;=year1+year2+year3+year4,amount4,IF(I36&lt;=year1+year2+year3+year4+year5,amount5,IF(I36&lt;=year1+year2+year3+year4+year5+year6,amount6,IF(I36&lt;=year1+year2+year3+year4+year5+year6+year7,amount7,IF(I36&lt;=year1+year2+year3+year4+year5+year6+year7+year8,amount8,IF(I36&lt;=year1+year2+year3+year4+year5+year6+year7+year8+year9,amount9,IF(I36&lt;=year1+year2+year3+year4+year5+year6+year7+year8+year9+year10,amount10,1)))))))))))</f>
        <v>1007</v>
      </c>
      <c r="L36">
        <f t="shared" si="2"/>
        <v>12084</v>
      </c>
      <c r="M36">
        <f t="shared" si="3"/>
        <v>1258734.6310224114</v>
      </c>
      <c r="N36">
        <f>IF(I36=SUM(year1:year10),M36,0)</f>
        <v>0</v>
      </c>
    </row>
    <row r="37" spans="9:14">
      <c r="I37">
        <f>IF(I36=0,0,IF(I36=SUM(year1:year10),0,I36+1))</f>
        <v>34</v>
      </c>
      <c r="J37" s="1">
        <f t="shared" si="4"/>
        <v>0.05</v>
      </c>
      <c r="K37">
        <f t="shared" si="5"/>
        <v>1999</v>
      </c>
      <c r="L37">
        <f t="shared" si="2"/>
        <v>23988</v>
      </c>
      <c r="M37">
        <f t="shared" si="3"/>
        <v>1346858.7625735321</v>
      </c>
      <c r="N37">
        <f>IF(I37=SUM(year1:year10),M37,0)</f>
        <v>0</v>
      </c>
    </row>
    <row r="38" spans="9:14">
      <c r="I38">
        <f>IF(I37=0,0,IF(I37=SUM(year1:year10),0,I37+1))</f>
        <v>35</v>
      </c>
      <c r="J38" s="1">
        <f t="shared" si="4"/>
        <v>0.05</v>
      </c>
      <c r="K38">
        <f t="shared" si="5"/>
        <v>1999</v>
      </c>
      <c r="L38">
        <f t="shared" si="2"/>
        <v>23988</v>
      </c>
      <c r="M38">
        <f t="shared" si="3"/>
        <v>1439389.1007022087</v>
      </c>
      <c r="N38">
        <f>IF(I38=SUM(year1:year10),M38,0)</f>
        <v>0</v>
      </c>
    </row>
    <row r="39" spans="9:14">
      <c r="I39">
        <f>IF(I38=0,0,IF(I38=SUM(year1:year10),0,I38+1))</f>
        <v>36</v>
      </c>
      <c r="J39" s="1">
        <f t="shared" si="4"/>
        <v>0.05</v>
      </c>
      <c r="K39">
        <f t="shared" si="5"/>
        <v>1999</v>
      </c>
      <c r="L39">
        <f t="shared" si="2"/>
        <v>23988</v>
      </c>
      <c r="M39">
        <f t="shared" si="3"/>
        <v>1536545.9557373193</v>
      </c>
      <c r="N39">
        <f>IF(I39=SUM(year1:year10),M39,0)</f>
        <v>0</v>
      </c>
    </row>
    <row r="40" spans="9:14">
      <c r="I40">
        <f>IF(I39=0,0,IF(I39=SUM(year1:year10),0,I39+1))</f>
        <v>37</v>
      </c>
      <c r="J40" s="1">
        <f t="shared" si="4"/>
        <v>0.05</v>
      </c>
      <c r="K40">
        <f t="shared" si="5"/>
        <v>1999</v>
      </c>
      <c r="L40">
        <f t="shared" si="2"/>
        <v>23988</v>
      </c>
      <c r="M40">
        <f t="shared" si="3"/>
        <v>1638560.6535241853</v>
      </c>
      <c r="N40">
        <f>IF(I40=SUM(year1:year10),M40,0)</f>
        <v>0</v>
      </c>
    </row>
    <row r="41" spans="9:14">
      <c r="I41">
        <f>IF(I40=0,0,IF(I40=SUM(year1:year10),0,I40+1))</f>
        <v>38</v>
      </c>
      <c r="J41" s="1">
        <f t="shared" si="4"/>
        <v>0.05</v>
      </c>
      <c r="K41">
        <f t="shared" si="5"/>
        <v>1999</v>
      </c>
      <c r="L41">
        <f t="shared" si="2"/>
        <v>23988</v>
      </c>
      <c r="M41">
        <f t="shared" si="3"/>
        <v>1745676.0862003947</v>
      </c>
      <c r="N41">
        <f>IF(I41=SUM(year1:year10),M41,0)</f>
        <v>0</v>
      </c>
    </row>
    <row r="42" spans="9:14">
      <c r="I42">
        <f>IF(I41=0,0,IF(I41=SUM(year1:year10),0,I41+1))</f>
        <v>39</v>
      </c>
      <c r="J42" s="1">
        <f t="shared" si="4"/>
        <v>0.05</v>
      </c>
      <c r="K42">
        <f t="shared" si="5"/>
        <v>1999</v>
      </c>
      <c r="L42">
        <f t="shared" si="2"/>
        <v>23988</v>
      </c>
      <c r="M42">
        <f t="shared" si="3"/>
        <v>1858147.2905104144</v>
      </c>
      <c r="N42">
        <f>IF(I42=SUM(year1:year10),M42,0)</f>
        <v>0</v>
      </c>
    </row>
    <row r="43" spans="9:14">
      <c r="I43">
        <f>IF(I42=0,0,IF(I42=SUM(year1:year10),0,I42+1))</f>
        <v>40</v>
      </c>
      <c r="J43" s="1">
        <f t="shared" si="4"/>
        <v>0.06</v>
      </c>
      <c r="K43">
        <f t="shared" si="5"/>
        <v>200</v>
      </c>
      <c r="L43">
        <f t="shared" si="2"/>
        <v>2400</v>
      </c>
      <c r="M43">
        <f t="shared" si="3"/>
        <v>1972180.1279410394</v>
      </c>
      <c r="N43">
        <f>IF(I43=SUM(year1:year10),M43,0)</f>
        <v>0</v>
      </c>
    </row>
    <row r="44" spans="9:14">
      <c r="I44">
        <f>IF(I43=0,0,IF(I43=SUM(year1:year10),0,I43+1))</f>
        <v>41</v>
      </c>
      <c r="J44" s="1">
        <f t="shared" si="4"/>
        <v>0.06</v>
      </c>
      <c r="K44">
        <f t="shared" si="5"/>
        <v>200</v>
      </c>
      <c r="L44">
        <f t="shared" si="2"/>
        <v>2400</v>
      </c>
      <c r="M44">
        <f t="shared" si="3"/>
        <v>2093054.9356175018</v>
      </c>
      <c r="N44">
        <f>IF(I44=SUM(year1:year10),M44,0)</f>
        <v>0</v>
      </c>
    </row>
    <row r="45" spans="9:14">
      <c r="I45">
        <f>IF(I44=0,0,IF(I44=SUM(year1:year10),0,I44+1))</f>
        <v>42</v>
      </c>
      <c r="J45" s="1">
        <f t="shared" si="4"/>
        <v>0.06</v>
      </c>
      <c r="K45">
        <f t="shared" si="5"/>
        <v>200</v>
      </c>
      <c r="L45">
        <f t="shared" si="2"/>
        <v>2400</v>
      </c>
      <c r="M45">
        <f t="shared" si="3"/>
        <v>2221182.2317545521</v>
      </c>
      <c r="N45">
        <f>IF(I45=SUM(year1:year10),M45,0)</f>
        <v>0</v>
      </c>
    </row>
    <row r="46" spans="9:14">
      <c r="I46">
        <f>IF(I45=0,0,IF(I45=SUM(year1:year10),0,I45+1))</f>
        <v>43</v>
      </c>
      <c r="J46" s="1">
        <f t="shared" si="4"/>
        <v>0.06</v>
      </c>
      <c r="K46">
        <f t="shared" si="5"/>
        <v>200</v>
      </c>
      <c r="L46">
        <f t="shared" si="2"/>
        <v>2400</v>
      </c>
      <c r="M46">
        <f t="shared" si="3"/>
        <v>2356997.1656598253</v>
      </c>
      <c r="N46">
        <f>IF(I46=SUM(year1:year10),M46,0)</f>
        <v>0</v>
      </c>
    </row>
    <row r="47" spans="9:14">
      <c r="I47">
        <f>IF(I46=0,0,IF(I46=SUM(year1:year10),0,I46+1))</f>
        <v>44</v>
      </c>
      <c r="J47" s="1">
        <f t="shared" si="4"/>
        <v>0.06</v>
      </c>
      <c r="K47">
        <f t="shared" si="5"/>
        <v>200</v>
      </c>
      <c r="L47">
        <f t="shared" si="2"/>
        <v>2400</v>
      </c>
      <c r="M47">
        <f t="shared" si="3"/>
        <v>2500960.9955994152</v>
      </c>
      <c r="N47">
        <f>IF(I47=SUM(year1:year10),M47,0)</f>
        <v>0</v>
      </c>
    </row>
    <row r="48" spans="9:14">
      <c r="I48">
        <f>IF(I47=0,0,IF(I47=SUM(year1:year10),0,I47+1))</f>
        <v>45</v>
      </c>
      <c r="J48" s="1">
        <f t="shared" si="4"/>
        <v>0.06</v>
      </c>
      <c r="K48">
        <f t="shared" si="5"/>
        <v>200</v>
      </c>
      <c r="L48">
        <f t="shared" si="2"/>
        <v>2400</v>
      </c>
      <c r="M48">
        <f t="shared" si="3"/>
        <v>2653562.6553353802</v>
      </c>
      <c r="N48">
        <f>IF(I48=SUM(year1:year10),M48,0)</f>
        <v>0</v>
      </c>
    </row>
    <row r="49" spans="9:14">
      <c r="I49">
        <f>IF(I48=0,0,IF(I48=SUM(year1:year10),0,I48+1))</f>
        <v>46</v>
      </c>
      <c r="J49" s="1">
        <f t="shared" si="4"/>
        <v>0.08</v>
      </c>
      <c r="K49">
        <f t="shared" si="5"/>
        <v>900</v>
      </c>
      <c r="L49">
        <f t="shared" si="2"/>
        <v>10800</v>
      </c>
      <c r="M49">
        <f t="shared" si="3"/>
        <v>2877511.6677622111</v>
      </c>
      <c r="N49">
        <f>IF(I49=SUM(year1:year10),M49,0)</f>
        <v>2877511.6677622111</v>
      </c>
    </row>
    <row r="50" spans="9:14">
      <c r="I50">
        <f>IF(I49=0,0,IF(I49=SUM(year1:year10),0,I49+1))</f>
        <v>0</v>
      </c>
      <c r="J50" s="1">
        <f t="shared" si="4"/>
        <v>0</v>
      </c>
      <c r="K50">
        <f t="shared" si="5"/>
        <v>0</v>
      </c>
      <c r="L50">
        <f t="shared" si="2"/>
        <v>0</v>
      </c>
      <c r="M50">
        <f t="shared" si="3"/>
        <v>0</v>
      </c>
      <c r="N50">
        <f>IF(I50=SUM(year1:year10),M50,0)</f>
        <v>0</v>
      </c>
    </row>
    <row r="51" spans="9:14">
      <c r="I51">
        <f>IF(I50=0,0,IF(I50=SUM(year1:year10),0,I50+1))</f>
        <v>0</v>
      </c>
      <c r="J51" s="1">
        <f t="shared" si="4"/>
        <v>0</v>
      </c>
      <c r="K51">
        <f t="shared" si="5"/>
        <v>0</v>
      </c>
      <c r="L51">
        <f t="shared" si="2"/>
        <v>0</v>
      </c>
      <c r="M51">
        <f t="shared" si="3"/>
        <v>0</v>
      </c>
      <c r="N51">
        <f>IF(I51=SUM(year1:year10),M51,0)</f>
        <v>0</v>
      </c>
    </row>
    <row r="52" spans="9:14">
      <c r="I52">
        <f>IF(I51=0,0,IF(I51=SUM(year1:year10),0,I51+1))</f>
        <v>0</v>
      </c>
      <c r="J52" s="1">
        <f t="shared" si="4"/>
        <v>0</v>
      </c>
      <c r="K52">
        <f t="shared" si="5"/>
        <v>0</v>
      </c>
      <c r="L52">
        <f t="shared" si="2"/>
        <v>0</v>
      </c>
      <c r="M52">
        <f t="shared" si="3"/>
        <v>0</v>
      </c>
      <c r="N52">
        <f>IF(I52=SUM(year1:year10),M52,0)</f>
        <v>0</v>
      </c>
    </row>
    <row r="53" spans="9:14">
      <c r="I53">
        <f>IF(I52=0,0,IF(I52=SUM(year1:year10),0,I52+1))</f>
        <v>0</v>
      </c>
      <c r="J53" s="1">
        <f t="shared" si="4"/>
        <v>0</v>
      </c>
      <c r="K53">
        <f t="shared" si="5"/>
        <v>0</v>
      </c>
      <c r="L53">
        <f t="shared" si="2"/>
        <v>0</v>
      </c>
      <c r="M53">
        <f t="shared" si="3"/>
        <v>0</v>
      </c>
      <c r="N53">
        <f>IF(I53=SUM(year1:year10),M53,0)</f>
        <v>0</v>
      </c>
    </row>
    <row r="54" spans="9:14">
      <c r="I54">
        <f>IF(I53=0,0,IF(I53=SUM(year1:year10),0,I53+1))</f>
        <v>0</v>
      </c>
      <c r="J54" s="1">
        <f t="shared" si="4"/>
        <v>0</v>
      </c>
      <c r="K54">
        <f t="shared" si="5"/>
        <v>0</v>
      </c>
      <c r="L54">
        <f t="shared" si="2"/>
        <v>0</v>
      </c>
      <c r="M54">
        <f t="shared" si="3"/>
        <v>0</v>
      </c>
      <c r="N54">
        <f>IF(I54=SUM(year1:year10),M54,0)</f>
        <v>0</v>
      </c>
    </row>
    <row r="55" spans="9:14">
      <c r="I55">
        <f>IF(I54=0,0,IF(I54=SUM(year1:year10),0,I54+1))</f>
        <v>0</v>
      </c>
      <c r="J55" s="1">
        <f t="shared" si="4"/>
        <v>0</v>
      </c>
      <c r="K55">
        <f t="shared" si="5"/>
        <v>0</v>
      </c>
      <c r="L55">
        <f t="shared" si="2"/>
        <v>0</v>
      </c>
      <c r="M55">
        <f t="shared" si="3"/>
        <v>0</v>
      </c>
      <c r="N55">
        <f>IF(I55=SUM(year1:year10),M55,0)</f>
        <v>0</v>
      </c>
    </row>
    <row r="56" spans="9:14">
      <c r="I56">
        <f>IF(I55=0,0,IF(I55=SUM(year1:year10),0,I55+1))</f>
        <v>0</v>
      </c>
      <c r="J56" s="1">
        <f t="shared" si="4"/>
        <v>0</v>
      </c>
      <c r="K56">
        <f t="shared" si="5"/>
        <v>0</v>
      </c>
      <c r="L56">
        <f t="shared" si="2"/>
        <v>0</v>
      </c>
      <c r="M56">
        <f t="shared" si="3"/>
        <v>0</v>
      </c>
      <c r="N56">
        <f>IF(I56=SUM(year1:year10),M56,0)</f>
        <v>0</v>
      </c>
    </row>
    <row r="57" spans="9:14">
      <c r="I57">
        <f>IF(I56=0,0,IF(I56=SUM(year1:year10),0,I56+1))</f>
        <v>0</v>
      </c>
      <c r="J57" s="1">
        <f t="shared" si="4"/>
        <v>0</v>
      </c>
      <c r="K57">
        <f t="shared" si="5"/>
        <v>0</v>
      </c>
      <c r="L57">
        <f t="shared" si="2"/>
        <v>0</v>
      </c>
      <c r="M57">
        <f t="shared" si="3"/>
        <v>0</v>
      </c>
      <c r="N57">
        <f>IF(I57=SUM(year1:year10),M57,0)</f>
        <v>0</v>
      </c>
    </row>
    <row r="58" spans="9:14">
      <c r="I58">
        <f>IF(I57=0,0,IF(I57=SUM(year1:year10),0,I57+1))</f>
        <v>0</v>
      </c>
      <c r="J58" s="1">
        <f t="shared" si="4"/>
        <v>0</v>
      </c>
      <c r="K58">
        <f t="shared" si="5"/>
        <v>0</v>
      </c>
      <c r="L58">
        <f t="shared" si="2"/>
        <v>0</v>
      </c>
      <c r="M58">
        <f t="shared" si="3"/>
        <v>0</v>
      </c>
      <c r="N58">
        <f>IF(I58=SUM(year1:year10),M58,0)</f>
        <v>0</v>
      </c>
    </row>
    <row r="59" spans="9:14">
      <c r="I59">
        <f>IF(I58=0,0,IF(I58=SUM(year1:year10),0,I58+1))</f>
        <v>0</v>
      </c>
      <c r="J59" s="1">
        <f t="shared" si="4"/>
        <v>0</v>
      </c>
      <c r="K59">
        <f t="shared" si="5"/>
        <v>0</v>
      </c>
      <c r="L59">
        <f t="shared" si="2"/>
        <v>0</v>
      </c>
      <c r="M59">
        <f t="shared" si="3"/>
        <v>0</v>
      </c>
      <c r="N59">
        <f>IF(I59=SUM(year1:year10),M59,0)</f>
        <v>0</v>
      </c>
    </row>
    <row r="60" spans="9:14">
      <c r="I60">
        <f>IF(I59=0,0,IF(I59=SUM(year1:year10),0,I59+1))</f>
        <v>0</v>
      </c>
      <c r="J60" s="1">
        <f t="shared" si="4"/>
        <v>0</v>
      </c>
      <c r="K60">
        <f t="shared" si="5"/>
        <v>0</v>
      </c>
      <c r="L60">
        <f t="shared" si="2"/>
        <v>0</v>
      </c>
      <c r="M60">
        <f t="shared" si="3"/>
        <v>0</v>
      </c>
      <c r="N60">
        <f>IF(I60=SUM(year1:year10),M60,0)</f>
        <v>0</v>
      </c>
    </row>
    <row r="61" spans="9:14">
      <c r="I61">
        <f>IF(I60=0,0,IF(I60=SUM(year1:year10),0,I60+1))</f>
        <v>0</v>
      </c>
      <c r="J61" s="1">
        <f t="shared" si="4"/>
        <v>0</v>
      </c>
      <c r="K61">
        <f t="shared" si="5"/>
        <v>0</v>
      </c>
      <c r="L61">
        <f t="shared" si="2"/>
        <v>0</v>
      </c>
      <c r="M61">
        <f t="shared" si="3"/>
        <v>0</v>
      </c>
      <c r="N61">
        <f>IF(I61=SUM(year1:year10),M61,0)</f>
        <v>0</v>
      </c>
    </row>
    <row r="62" spans="9:14">
      <c r="I62">
        <f>IF(I61=0,0,IF(I61=SUM(year1:year10),0,I61+1))</f>
        <v>0</v>
      </c>
      <c r="J62" s="1">
        <f t="shared" si="4"/>
        <v>0</v>
      </c>
      <c r="K62">
        <f t="shared" si="5"/>
        <v>0</v>
      </c>
      <c r="L62">
        <f t="shared" si="2"/>
        <v>0</v>
      </c>
      <c r="M62">
        <f t="shared" si="3"/>
        <v>0</v>
      </c>
      <c r="N62">
        <f>IF(I62=SUM(year1:year10),M62,0)</f>
        <v>0</v>
      </c>
    </row>
    <row r="63" spans="9:14">
      <c r="I63">
        <f>IF(I62=0,0,IF(I62=SUM(year1:year10),0,I62+1))</f>
        <v>0</v>
      </c>
      <c r="J63" s="1">
        <f t="shared" si="4"/>
        <v>0</v>
      </c>
      <c r="K63">
        <f t="shared" si="5"/>
        <v>0</v>
      </c>
      <c r="L63">
        <f t="shared" si="2"/>
        <v>0</v>
      </c>
      <c r="M63">
        <f t="shared" si="3"/>
        <v>0</v>
      </c>
      <c r="N63">
        <f>IF(I63=SUM(year1:year10),M63,0)</f>
        <v>0</v>
      </c>
    </row>
    <row r="64" spans="9:14">
      <c r="I64">
        <f>IF(I63=0,0,IF(I63=SUM(year1:year10),0,I63+1))</f>
        <v>0</v>
      </c>
      <c r="J64" s="1">
        <f t="shared" si="4"/>
        <v>0</v>
      </c>
      <c r="K64">
        <f t="shared" si="5"/>
        <v>0</v>
      </c>
      <c r="L64">
        <f t="shared" si="2"/>
        <v>0</v>
      </c>
      <c r="M64">
        <f t="shared" si="3"/>
        <v>0</v>
      </c>
      <c r="N64">
        <f>IF(I64=SUM(year1:year10),M64,0)</f>
        <v>0</v>
      </c>
    </row>
    <row r="65" spans="9:14">
      <c r="I65">
        <f>IF(I64=0,0,IF(I64=SUM(year1:year10),0,I64+1))</f>
        <v>0</v>
      </c>
      <c r="J65" s="1">
        <f t="shared" si="4"/>
        <v>0</v>
      </c>
      <c r="K65">
        <f t="shared" si="5"/>
        <v>0</v>
      </c>
      <c r="L65">
        <f t="shared" si="2"/>
        <v>0</v>
      </c>
      <c r="M65">
        <f t="shared" si="3"/>
        <v>0</v>
      </c>
      <c r="N65">
        <f>IF(I65=SUM(year1:year10),M65,0)</f>
        <v>0</v>
      </c>
    </row>
    <row r="66" spans="9:14">
      <c r="I66">
        <f>IF(I65=0,0,IF(I65=SUM(year1:year10),0,I65+1))</f>
        <v>0</v>
      </c>
      <c r="J66" s="1">
        <f t="shared" si="4"/>
        <v>0</v>
      </c>
      <c r="K66">
        <f t="shared" si="5"/>
        <v>0</v>
      </c>
      <c r="L66">
        <f t="shared" si="2"/>
        <v>0</v>
      </c>
      <c r="M66">
        <f t="shared" si="3"/>
        <v>0</v>
      </c>
      <c r="N66">
        <f>IF(I66=SUM(year1:year10),M66,0)</f>
        <v>0</v>
      </c>
    </row>
    <row r="67" spans="9:14">
      <c r="I67">
        <f>IF(I66=0,0,IF(I66=SUM(year1:year10),0,I66+1))</f>
        <v>0</v>
      </c>
      <c r="J67" s="1">
        <f t="shared" si="4"/>
        <v>0</v>
      </c>
      <c r="K67">
        <f t="shared" si="5"/>
        <v>0</v>
      </c>
      <c r="L67">
        <f t="shared" si="2"/>
        <v>0</v>
      </c>
      <c r="M67">
        <f t="shared" si="3"/>
        <v>0</v>
      </c>
      <c r="N67">
        <f>IF(I67=SUM(year1:year10),M67,0)</f>
        <v>0</v>
      </c>
    </row>
  </sheetData>
  <dataValidations count="1">
    <dataValidation showDropDown="1" showInputMessage="1" showErrorMessage="1" sqref="I1:M1048576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N3" sqref="N3:N4"/>
    </sheetView>
  </sheetViews>
  <sheetFormatPr defaultRowHeight="14.4"/>
  <cols>
    <col min="1" max="1" width="12.44140625" customWidth="1"/>
    <col min="13" max="13" width="8.88671875" hidden="1" customWidth="1"/>
  </cols>
  <sheetData>
    <row r="1" spans="1:13">
      <c r="A1" t="s">
        <v>19</v>
      </c>
      <c r="H1" s="2"/>
      <c r="I1" s="2" t="s">
        <v>3</v>
      </c>
      <c r="J1" s="2" t="s">
        <v>5</v>
      </c>
      <c r="K1" s="2" t="s">
        <v>3</v>
      </c>
      <c r="L1" s="2" t="s">
        <v>2</v>
      </c>
    </row>
    <row r="2" spans="1:13">
      <c r="A2" t="s">
        <v>12</v>
      </c>
      <c r="B2" s="8">
        <v>29</v>
      </c>
      <c r="H2" s="2" t="s">
        <v>0</v>
      </c>
      <c r="I2" s="2" t="s">
        <v>1</v>
      </c>
      <c r="J2" s="2" t="s">
        <v>4</v>
      </c>
      <c r="K2" s="2" t="s">
        <v>4</v>
      </c>
    </row>
    <row r="3" spans="1:13">
      <c r="A3" t="s">
        <v>13</v>
      </c>
      <c r="B3" t="s">
        <v>14</v>
      </c>
      <c r="C3" s="8">
        <v>500</v>
      </c>
      <c r="H3">
        <v>1</v>
      </c>
      <c r="I3" s="1">
        <f>B4</f>
        <v>0.05</v>
      </c>
      <c r="J3">
        <f>cont</f>
        <v>500</v>
      </c>
      <c r="K3">
        <f>IF(H3=0,0,J3*12)</f>
        <v>6000</v>
      </c>
      <c r="L3">
        <f>IF(H3=0,0,K3*(1+I3))</f>
        <v>6300</v>
      </c>
      <c r="M3">
        <f t="shared" ref="M3:M34" si="0">IF(H3=time,L3,0)</f>
        <v>0</v>
      </c>
    </row>
    <row r="4" spans="1:13">
      <c r="A4" t="s">
        <v>17</v>
      </c>
      <c r="B4" s="7">
        <v>0.05</v>
      </c>
      <c r="H4">
        <f t="shared" ref="H4:H35" si="1">IF(H3=0,0,IF(H3&lt;time,H3+1,0))</f>
        <v>2</v>
      </c>
      <c r="I4" s="1">
        <f>IF(H4=0,0,I3)</f>
        <v>0.05</v>
      </c>
      <c r="J4">
        <f>IF(H4=0,0,J3)</f>
        <v>500</v>
      </c>
      <c r="K4">
        <f>IF(H4=0,0,J4*12)</f>
        <v>6000</v>
      </c>
      <c r="L4">
        <f>IF(H4=0,0,(K4+L3)*(1+I4))</f>
        <v>12915</v>
      </c>
      <c r="M4">
        <f t="shared" si="0"/>
        <v>0</v>
      </c>
    </row>
    <row r="5" spans="1:13">
      <c r="A5" t="s">
        <v>18</v>
      </c>
      <c r="C5" s="10">
        <f>MAX(M1:M55)</f>
        <v>392633.08501807973</v>
      </c>
      <c r="H5">
        <f t="shared" si="1"/>
        <v>3</v>
      </c>
      <c r="I5" s="1">
        <f t="shared" ref="I5:I52" si="2">IF(H5=0,0,I4)</f>
        <v>0.05</v>
      </c>
      <c r="J5">
        <f t="shared" ref="J5:J52" si="3">IF(H5=0,0,J4)</f>
        <v>500</v>
      </c>
      <c r="K5">
        <f>IF(H5=0,0,J5*12)</f>
        <v>6000</v>
      </c>
      <c r="L5">
        <f t="shared" ref="L5:L52" si="4">IF(H5=0,0,(K5+L4)*(1+I5))</f>
        <v>19860.75</v>
      </c>
      <c r="M5">
        <f t="shared" si="0"/>
        <v>0</v>
      </c>
    </row>
    <row r="6" spans="1:13">
      <c r="H6">
        <f t="shared" si="1"/>
        <v>4</v>
      </c>
      <c r="I6" s="1">
        <f t="shared" si="2"/>
        <v>0.05</v>
      </c>
      <c r="J6">
        <f t="shared" si="3"/>
        <v>500</v>
      </c>
      <c r="K6">
        <f>IF(H6=0,0,J6*12)</f>
        <v>6000</v>
      </c>
      <c r="L6">
        <f t="shared" si="4"/>
        <v>27153.787500000002</v>
      </c>
      <c r="M6">
        <f t="shared" si="0"/>
        <v>0</v>
      </c>
    </row>
    <row r="7" spans="1:13">
      <c r="H7">
        <f t="shared" si="1"/>
        <v>5</v>
      </c>
      <c r="I7" s="1">
        <f t="shared" si="2"/>
        <v>0.05</v>
      </c>
      <c r="J7">
        <f t="shared" si="3"/>
        <v>500</v>
      </c>
      <c r="K7">
        <f t="shared" ref="K7:K52" si="5">IF(H7=0,0,J7*12)</f>
        <v>6000</v>
      </c>
      <c r="L7">
        <f t="shared" si="4"/>
        <v>34811.476875000008</v>
      </c>
      <c r="M7">
        <f t="shared" si="0"/>
        <v>0</v>
      </c>
    </row>
    <row r="8" spans="1:13">
      <c r="H8">
        <f t="shared" si="1"/>
        <v>6</v>
      </c>
      <c r="I8" s="1">
        <f t="shared" si="2"/>
        <v>0.05</v>
      </c>
      <c r="J8">
        <f t="shared" si="3"/>
        <v>500</v>
      </c>
      <c r="K8">
        <f t="shared" si="5"/>
        <v>6000</v>
      </c>
      <c r="L8">
        <f t="shared" si="4"/>
        <v>42852.050718750012</v>
      </c>
      <c r="M8">
        <f t="shared" si="0"/>
        <v>0</v>
      </c>
    </row>
    <row r="9" spans="1:13">
      <c r="H9">
        <f t="shared" si="1"/>
        <v>7</v>
      </c>
      <c r="I9" s="1">
        <f t="shared" si="2"/>
        <v>0.05</v>
      </c>
      <c r="J9">
        <f t="shared" si="3"/>
        <v>500</v>
      </c>
      <c r="K9">
        <f t="shared" si="5"/>
        <v>6000</v>
      </c>
      <c r="L9">
        <f t="shared" si="4"/>
        <v>51294.653254687517</v>
      </c>
      <c r="M9">
        <f t="shared" si="0"/>
        <v>0</v>
      </c>
    </row>
    <row r="10" spans="1:13">
      <c r="H10">
        <f t="shared" si="1"/>
        <v>8</v>
      </c>
      <c r="I10" s="1">
        <f t="shared" si="2"/>
        <v>0.05</v>
      </c>
      <c r="J10">
        <f t="shared" si="3"/>
        <v>500</v>
      </c>
      <c r="K10">
        <f t="shared" si="5"/>
        <v>6000</v>
      </c>
      <c r="L10">
        <f t="shared" si="4"/>
        <v>60159.385917421896</v>
      </c>
      <c r="M10">
        <f t="shared" si="0"/>
        <v>0</v>
      </c>
    </row>
    <row r="11" spans="1:13">
      <c r="H11">
        <f t="shared" si="1"/>
        <v>9</v>
      </c>
      <c r="I11" s="1">
        <f t="shared" si="2"/>
        <v>0.05</v>
      </c>
      <c r="J11">
        <f t="shared" si="3"/>
        <v>500</v>
      </c>
      <c r="K11">
        <f t="shared" si="5"/>
        <v>6000</v>
      </c>
      <c r="L11">
        <f t="shared" si="4"/>
        <v>69467.355213292991</v>
      </c>
      <c r="M11">
        <f t="shared" si="0"/>
        <v>0</v>
      </c>
    </row>
    <row r="12" spans="1:13">
      <c r="H12">
        <f t="shared" si="1"/>
        <v>10</v>
      </c>
      <c r="I12" s="1">
        <f t="shared" si="2"/>
        <v>0.05</v>
      </c>
      <c r="J12">
        <f t="shared" si="3"/>
        <v>500</v>
      </c>
      <c r="K12">
        <f t="shared" si="5"/>
        <v>6000</v>
      </c>
      <c r="L12">
        <f t="shared" si="4"/>
        <v>79240.722973957643</v>
      </c>
      <c r="M12">
        <f t="shared" si="0"/>
        <v>0</v>
      </c>
    </row>
    <row r="13" spans="1:13">
      <c r="H13">
        <f t="shared" si="1"/>
        <v>11</v>
      </c>
      <c r="I13" s="1">
        <f t="shared" si="2"/>
        <v>0.05</v>
      </c>
      <c r="J13">
        <f t="shared" si="3"/>
        <v>500</v>
      </c>
      <c r="K13">
        <f t="shared" si="5"/>
        <v>6000</v>
      </c>
      <c r="L13">
        <f t="shared" si="4"/>
        <v>89502.759122655523</v>
      </c>
      <c r="M13">
        <f t="shared" si="0"/>
        <v>0</v>
      </c>
    </row>
    <row r="14" spans="1:13">
      <c r="H14">
        <f t="shared" si="1"/>
        <v>12</v>
      </c>
      <c r="I14" s="1">
        <f t="shared" si="2"/>
        <v>0.05</v>
      </c>
      <c r="J14">
        <f t="shared" si="3"/>
        <v>500</v>
      </c>
      <c r="K14">
        <f t="shared" si="5"/>
        <v>6000</v>
      </c>
      <c r="L14">
        <f t="shared" si="4"/>
        <v>100277.8970787883</v>
      </c>
      <c r="M14">
        <f t="shared" si="0"/>
        <v>0</v>
      </c>
    </row>
    <row r="15" spans="1:13">
      <c r="H15">
        <f t="shared" si="1"/>
        <v>13</v>
      </c>
      <c r="I15" s="1">
        <f t="shared" si="2"/>
        <v>0.05</v>
      </c>
      <c r="J15">
        <f t="shared" si="3"/>
        <v>500</v>
      </c>
      <c r="K15">
        <f t="shared" si="5"/>
        <v>6000</v>
      </c>
      <c r="L15">
        <f t="shared" si="4"/>
        <v>111591.79193272772</v>
      </c>
      <c r="M15">
        <f t="shared" si="0"/>
        <v>0</v>
      </c>
    </row>
    <row r="16" spans="1:13">
      <c r="H16">
        <f t="shared" si="1"/>
        <v>14</v>
      </c>
      <c r="I16" s="1">
        <f t="shared" si="2"/>
        <v>0.05</v>
      </c>
      <c r="J16">
        <f t="shared" si="3"/>
        <v>500</v>
      </c>
      <c r="K16">
        <f t="shared" si="5"/>
        <v>6000</v>
      </c>
      <c r="L16">
        <f t="shared" si="4"/>
        <v>123471.38152936411</v>
      </c>
      <c r="M16">
        <f t="shared" si="0"/>
        <v>0</v>
      </c>
    </row>
    <row r="17" spans="8:13">
      <c r="H17">
        <f t="shared" si="1"/>
        <v>15</v>
      </c>
      <c r="I17" s="1">
        <f t="shared" si="2"/>
        <v>0.05</v>
      </c>
      <c r="J17">
        <f t="shared" si="3"/>
        <v>500</v>
      </c>
      <c r="K17">
        <f t="shared" si="5"/>
        <v>6000</v>
      </c>
      <c r="L17">
        <f t="shared" si="4"/>
        <v>135944.95060583233</v>
      </c>
      <c r="M17">
        <f t="shared" si="0"/>
        <v>0</v>
      </c>
    </row>
    <row r="18" spans="8:13">
      <c r="H18">
        <f t="shared" si="1"/>
        <v>16</v>
      </c>
      <c r="I18" s="1">
        <f t="shared" si="2"/>
        <v>0.05</v>
      </c>
      <c r="J18">
        <f t="shared" si="3"/>
        <v>500</v>
      </c>
      <c r="K18">
        <f t="shared" si="5"/>
        <v>6000</v>
      </c>
      <c r="L18">
        <f t="shared" si="4"/>
        <v>149042.19813612395</v>
      </c>
      <c r="M18">
        <f t="shared" si="0"/>
        <v>0</v>
      </c>
    </row>
    <row r="19" spans="8:13">
      <c r="H19">
        <f t="shared" si="1"/>
        <v>17</v>
      </c>
      <c r="I19" s="1">
        <f t="shared" si="2"/>
        <v>0.05</v>
      </c>
      <c r="J19">
        <f t="shared" si="3"/>
        <v>500</v>
      </c>
      <c r="K19">
        <f t="shared" si="5"/>
        <v>6000</v>
      </c>
      <c r="L19">
        <f t="shared" si="4"/>
        <v>162794.30804293015</v>
      </c>
      <c r="M19">
        <f t="shared" si="0"/>
        <v>0</v>
      </c>
    </row>
    <row r="20" spans="8:13">
      <c r="H20">
        <f t="shared" si="1"/>
        <v>18</v>
      </c>
      <c r="I20" s="1">
        <f t="shared" si="2"/>
        <v>0.05</v>
      </c>
      <c r="J20">
        <f t="shared" si="3"/>
        <v>500</v>
      </c>
      <c r="K20">
        <f t="shared" si="5"/>
        <v>6000</v>
      </c>
      <c r="L20">
        <f t="shared" si="4"/>
        <v>177234.02344507666</v>
      </c>
      <c r="M20">
        <f t="shared" si="0"/>
        <v>0</v>
      </c>
    </row>
    <row r="21" spans="8:13">
      <c r="H21">
        <f t="shared" si="1"/>
        <v>19</v>
      </c>
      <c r="I21" s="1">
        <f t="shared" si="2"/>
        <v>0.05</v>
      </c>
      <c r="J21">
        <f t="shared" si="3"/>
        <v>500</v>
      </c>
      <c r="K21">
        <f t="shared" si="5"/>
        <v>6000</v>
      </c>
      <c r="L21">
        <f t="shared" si="4"/>
        <v>192395.7246173305</v>
      </c>
      <c r="M21">
        <f t="shared" si="0"/>
        <v>0</v>
      </c>
    </row>
    <row r="22" spans="8:13">
      <c r="H22">
        <f t="shared" si="1"/>
        <v>20</v>
      </c>
      <c r="I22" s="1">
        <f t="shared" si="2"/>
        <v>0.05</v>
      </c>
      <c r="J22">
        <f t="shared" si="3"/>
        <v>500</v>
      </c>
      <c r="K22">
        <f t="shared" si="5"/>
        <v>6000</v>
      </c>
      <c r="L22">
        <f t="shared" si="4"/>
        <v>208315.51084819704</v>
      </c>
      <c r="M22">
        <f t="shared" si="0"/>
        <v>0</v>
      </c>
    </row>
    <row r="23" spans="8:13">
      <c r="H23">
        <f t="shared" si="1"/>
        <v>21</v>
      </c>
      <c r="I23" s="1">
        <f t="shared" si="2"/>
        <v>0.05</v>
      </c>
      <c r="J23">
        <f t="shared" si="3"/>
        <v>500</v>
      </c>
      <c r="K23">
        <f t="shared" si="5"/>
        <v>6000</v>
      </c>
      <c r="L23">
        <f t="shared" si="4"/>
        <v>225031.2863906069</v>
      </c>
      <c r="M23">
        <f t="shared" si="0"/>
        <v>0</v>
      </c>
    </row>
    <row r="24" spans="8:13">
      <c r="H24">
        <f t="shared" si="1"/>
        <v>22</v>
      </c>
      <c r="I24" s="1">
        <f t="shared" si="2"/>
        <v>0.05</v>
      </c>
      <c r="J24">
        <f t="shared" si="3"/>
        <v>500</v>
      </c>
      <c r="K24">
        <f t="shared" si="5"/>
        <v>6000</v>
      </c>
      <c r="L24">
        <f t="shared" si="4"/>
        <v>242582.85071013725</v>
      </c>
      <c r="M24">
        <f t="shared" si="0"/>
        <v>0</v>
      </c>
    </row>
    <row r="25" spans="8:13">
      <c r="H25">
        <f t="shared" si="1"/>
        <v>23</v>
      </c>
      <c r="I25" s="1">
        <f t="shared" si="2"/>
        <v>0.05</v>
      </c>
      <c r="J25">
        <f t="shared" si="3"/>
        <v>500</v>
      </c>
      <c r="K25">
        <f t="shared" si="5"/>
        <v>6000</v>
      </c>
      <c r="L25">
        <f t="shared" si="4"/>
        <v>261011.99324564412</v>
      </c>
      <c r="M25">
        <f t="shared" si="0"/>
        <v>0</v>
      </c>
    </row>
    <row r="26" spans="8:13">
      <c r="H26">
        <f t="shared" si="1"/>
        <v>24</v>
      </c>
      <c r="I26" s="1">
        <f t="shared" si="2"/>
        <v>0.05</v>
      </c>
      <c r="J26">
        <f t="shared" si="3"/>
        <v>500</v>
      </c>
      <c r="K26">
        <f t="shared" si="5"/>
        <v>6000</v>
      </c>
      <c r="L26">
        <f t="shared" si="4"/>
        <v>280362.59290792636</v>
      </c>
      <c r="M26">
        <f t="shared" si="0"/>
        <v>0</v>
      </c>
    </row>
    <row r="27" spans="8:13">
      <c r="H27">
        <f t="shared" si="1"/>
        <v>25</v>
      </c>
      <c r="I27" s="1">
        <f t="shared" si="2"/>
        <v>0.05</v>
      </c>
      <c r="J27">
        <f t="shared" si="3"/>
        <v>500</v>
      </c>
      <c r="K27">
        <f t="shared" si="5"/>
        <v>6000</v>
      </c>
      <c r="L27">
        <f t="shared" si="4"/>
        <v>300680.72255332267</v>
      </c>
      <c r="M27">
        <f t="shared" si="0"/>
        <v>0</v>
      </c>
    </row>
    <row r="28" spans="8:13">
      <c r="H28">
        <f t="shared" si="1"/>
        <v>26</v>
      </c>
      <c r="I28" s="1">
        <f t="shared" si="2"/>
        <v>0.05</v>
      </c>
      <c r="J28">
        <f t="shared" si="3"/>
        <v>500</v>
      </c>
      <c r="K28">
        <f t="shared" si="5"/>
        <v>6000</v>
      </c>
      <c r="L28">
        <f t="shared" si="4"/>
        <v>322014.7586809888</v>
      </c>
      <c r="M28">
        <f t="shared" si="0"/>
        <v>0</v>
      </c>
    </row>
    <row r="29" spans="8:13">
      <c r="H29">
        <f t="shared" si="1"/>
        <v>27</v>
      </c>
      <c r="I29" s="1">
        <f t="shared" si="2"/>
        <v>0.05</v>
      </c>
      <c r="J29">
        <f t="shared" si="3"/>
        <v>500</v>
      </c>
      <c r="K29">
        <f t="shared" si="5"/>
        <v>6000</v>
      </c>
      <c r="L29">
        <f t="shared" si="4"/>
        <v>344415.49661503825</v>
      </c>
      <c r="M29">
        <f t="shared" si="0"/>
        <v>0</v>
      </c>
    </row>
    <row r="30" spans="8:13">
      <c r="H30">
        <f t="shared" si="1"/>
        <v>28</v>
      </c>
      <c r="I30" s="1">
        <f t="shared" si="2"/>
        <v>0.05</v>
      </c>
      <c r="J30">
        <f t="shared" si="3"/>
        <v>500</v>
      </c>
      <c r="K30">
        <f t="shared" si="5"/>
        <v>6000</v>
      </c>
      <c r="L30">
        <f t="shared" si="4"/>
        <v>367936.27144579019</v>
      </c>
      <c r="M30">
        <f t="shared" si="0"/>
        <v>0</v>
      </c>
    </row>
    <row r="31" spans="8:13">
      <c r="H31">
        <f t="shared" si="1"/>
        <v>29</v>
      </c>
      <c r="I31" s="1">
        <f t="shared" si="2"/>
        <v>0.05</v>
      </c>
      <c r="J31">
        <f t="shared" si="3"/>
        <v>500</v>
      </c>
      <c r="K31">
        <f t="shared" si="5"/>
        <v>6000</v>
      </c>
      <c r="L31">
        <f t="shared" si="4"/>
        <v>392633.08501807973</v>
      </c>
      <c r="M31">
        <f t="shared" si="0"/>
        <v>392633.08501807973</v>
      </c>
    </row>
    <row r="32" spans="8:13">
      <c r="H32">
        <f t="shared" si="1"/>
        <v>0</v>
      </c>
      <c r="I32" s="1">
        <f t="shared" si="2"/>
        <v>0</v>
      </c>
      <c r="J32">
        <f t="shared" si="3"/>
        <v>0</v>
      </c>
      <c r="K32">
        <f t="shared" si="5"/>
        <v>0</v>
      </c>
      <c r="L32">
        <f t="shared" si="4"/>
        <v>0</v>
      </c>
      <c r="M32">
        <f t="shared" si="0"/>
        <v>0</v>
      </c>
    </row>
    <row r="33" spans="8:13">
      <c r="H33">
        <f t="shared" si="1"/>
        <v>0</v>
      </c>
      <c r="I33" s="1">
        <f t="shared" si="2"/>
        <v>0</v>
      </c>
      <c r="J33">
        <f t="shared" si="3"/>
        <v>0</v>
      </c>
      <c r="K33">
        <f t="shared" si="5"/>
        <v>0</v>
      </c>
      <c r="L33">
        <f t="shared" si="4"/>
        <v>0</v>
      </c>
      <c r="M33">
        <f t="shared" si="0"/>
        <v>0</v>
      </c>
    </row>
    <row r="34" spans="8:13">
      <c r="H34">
        <f t="shared" si="1"/>
        <v>0</v>
      </c>
      <c r="I34" s="1">
        <f t="shared" si="2"/>
        <v>0</v>
      </c>
      <c r="J34">
        <f t="shared" si="3"/>
        <v>0</v>
      </c>
      <c r="K34">
        <f t="shared" si="5"/>
        <v>0</v>
      </c>
      <c r="L34">
        <f t="shared" si="4"/>
        <v>0</v>
      </c>
      <c r="M34">
        <f t="shared" si="0"/>
        <v>0</v>
      </c>
    </row>
    <row r="35" spans="8:13">
      <c r="H35">
        <f t="shared" si="1"/>
        <v>0</v>
      </c>
      <c r="I35" s="1">
        <f t="shared" si="2"/>
        <v>0</v>
      </c>
      <c r="J35">
        <f t="shared" si="3"/>
        <v>0</v>
      </c>
      <c r="K35">
        <f t="shared" si="5"/>
        <v>0</v>
      </c>
      <c r="L35">
        <f t="shared" si="4"/>
        <v>0</v>
      </c>
      <c r="M35">
        <f t="shared" ref="M35:M52" si="6">IF(H35=time,L35,0)</f>
        <v>0</v>
      </c>
    </row>
    <row r="36" spans="8:13">
      <c r="H36">
        <f t="shared" ref="H36:H52" si="7">IF(H35=0,0,IF(H35&lt;time,H35+1,0))</f>
        <v>0</v>
      </c>
      <c r="I36" s="1">
        <f t="shared" si="2"/>
        <v>0</v>
      </c>
      <c r="J36">
        <f t="shared" si="3"/>
        <v>0</v>
      </c>
      <c r="K36">
        <f t="shared" si="5"/>
        <v>0</v>
      </c>
      <c r="L36">
        <f t="shared" si="4"/>
        <v>0</v>
      </c>
      <c r="M36">
        <f t="shared" si="6"/>
        <v>0</v>
      </c>
    </row>
    <row r="37" spans="8:13">
      <c r="H37">
        <f t="shared" si="7"/>
        <v>0</v>
      </c>
      <c r="I37" s="1">
        <f t="shared" si="2"/>
        <v>0</v>
      </c>
      <c r="J37">
        <f t="shared" si="3"/>
        <v>0</v>
      </c>
      <c r="K37">
        <f t="shared" si="5"/>
        <v>0</v>
      </c>
      <c r="L37">
        <f t="shared" si="4"/>
        <v>0</v>
      </c>
      <c r="M37">
        <f t="shared" si="6"/>
        <v>0</v>
      </c>
    </row>
    <row r="38" spans="8:13">
      <c r="H38">
        <f t="shared" si="7"/>
        <v>0</v>
      </c>
      <c r="I38" s="1">
        <f t="shared" si="2"/>
        <v>0</v>
      </c>
      <c r="J38">
        <f t="shared" si="3"/>
        <v>0</v>
      </c>
      <c r="K38">
        <f t="shared" si="5"/>
        <v>0</v>
      </c>
      <c r="L38">
        <f t="shared" si="4"/>
        <v>0</v>
      </c>
      <c r="M38">
        <f t="shared" si="6"/>
        <v>0</v>
      </c>
    </row>
    <row r="39" spans="8:13">
      <c r="H39">
        <f t="shared" si="7"/>
        <v>0</v>
      </c>
      <c r="I39" s="1">
        <f t="shared" si="2"/>
        <v>0</v>
      </c>
      <c r="J39">
        <f t="shared" si="3"/>
        <v>0</v>
      </c>
      <c r="K39">
        <f t="shared" si="5"/>
        <v>0</v>
      </c>
      <c r="L39">
        <f t="shared" si="4"/>
        <v>0</v>
      </c>
      <c r="M39">
        <f t="shared" si="6"/>
        <v>0</v>
      </c>
    </row>
    <row r="40" spans="8:13">
      <c r="H40">
        <f t="shared" si="7"/>
        <v>0</v>
      </c>
      <c r="I40" s="1">
        <f t="shared" si="2"/>
        <v>0</v>
      </c>
      <c r="J40">
        <f t="shared" si="3"/>
        <v>0</v>
      </c>
      <c r="K40">
        <f t="shared" si="5"/>
        <v>0</v>
      </c>
      <c r="L40">
        <f t="shared" si="4"/>
        <v>0</v>
      </c>
      <c r="M40">
        <f t="shared" si="6"/>
        <v>0</v>
      </c>
    </row>
    <row r="41" spans="8:13">
      <c r="H41">
        <f t="shared" si="7"/>
        <v>0</v>
      </c>
      <c r="I41" s="1">
        <f t="shared" si="2"/>
        <v>0</v>
      </c>
      <c r="J41">
        <f t="shared" si="3"/>
        <v>0</v>
      </c>
      <c r="K41">
        <f t="shared" si="5"/>
        <v>0</v>
      </c>
      <c r="L41">
        <f t="shared" si="4"/>
        <v>0</v>
      </c>
      <c r="M41">
        <f t="shared" si="6"/>
        <v>0</v>
      </c>
    </row>
    <row r="42" spans="8:13">
      <c r="H42">
        <f t="shared" si="7"/>
        <v>0</v>
      </c>
      <c r="I42" s="1">
        <f t="shared" si="2"/>
        <v>0</v>
      </c>
      <c r="J42">
        <f t="shared" si="3"/>
        <v>0</v>
      </c>
      <c r="K42">
        <f t="shared" si="5"/>
        <v>0</v>
      </c>
      <c r="L42">
        <f t="shared" si="4"/>
        <v>0</v>
      </c>
      <c r="M42">
        <f t="shared" si="6"/>
        <v>0</v>
      </c>
    </row>
    <row r="43" spans="8:13">
      <c r="H43">
        <f t="shared" si="7"/>
        <v>0</v>
      </c>
      <c r="I43" s="1">
        <f t="shared" si="2"/>
        <v>0</v>
      </c>
      <c r="J43">
        <f t="shared" si="3"/>
        <v>0</v>
      </c>
      <c r="K43">
        <f t="shared" si="5"/>
        <v>0</v>
      </c>
      <c r="L43">
        <f t="shared" si="4"/>
        <v>0</v>
      </c>
      <c r="M43">
        <f t="shared" si="6"/>
        <v>0</v>
      </c>
    </row>
    <row r="44" spans="8:13">
      <c r="H44">
        <f t="shared" si="7"/>
        <v>0</v>
      </c>
      <c r="I44" s="1">
        <f t="shared" si="2"/>
        <v>0</v>
      </c>
      <c r="J44">
        <f t="shared" si="3"/>
        <v>0</v>
      </c>
      <c r="K44">
        <f t="shared" si="5"/>
        <v>0</v>
      </c>
      <c r="L44">
        <f t="shared" si="4"/>
        <v>0</v>
      </c>
      <c r="M44">
        <f t="shared" si="6"/>
        <v>0</v>
      </c>
    </row>
    <row r="45" spans="8:13">
      <c r="H45">
        <f t="shared" si="7"/>
        <v>0</v>
      </c>
      <c r="I45" s="1">
        <f t="shared" si="2"/>
        <v>0</v>
      </c>
      <c r="J45">
        <f t="shared" si="3"/>
        <v>0</v>
      </c>
      <c r="K45">
        <f t="shared" si="5"/>
        <v>0</v>
      </c>
      <c r="L45">
        <f t="shared" si="4"/>
        <v>0</v>
      </c>
      <c r="M45">
        <f t="shared" si="6"/>
        <v>0</v>
      </c>
    </row>
    <row r="46" spans="8:13">
      <c r="H46">
        <f t="shared" si="7"/>
        <v>0</v>
      </c>
      <c r="I46" s="1">
        <f t="shared" si="2"/>
        <v>0</v>
      </c>
      <c r="J46">
        <f t="shared" si="3"/>
        <v>0</v>
      </c>
      <c r="K46">
        <f t="shared" si="5"/>
        <v>0</v>
      </c>
      <c r="L46">
        <f t="shared" si="4"/>
        <v>0</v>
      </c>
      <c r="M46">
        <f t="shared" si="6"/>
        <v>0</v>
      </c>
    </row>
    <row r="47" spans="8:13">
      <c r="H47">
        <f t="shared" si="7"/>
        <v>0</v>
      </c>
      <c r="I47" s="1">
        <f t="shared" si="2"/>
        <v>0</v>
      </c>
      <c r="J47">
        <f t="shared" si="3"/>
        <v>0</v>
      </c>
      <c r="K47">
        <f t="shared" si="5"/>
        <v>0</v>
      </c>
      <c r="L47">
        <f t="shared" si="4"/>
        <v>0</v>
      </c>
      <c r="M47">
        <f t="shared" si="6"/>
        <v>0</v>
      </c>
    </row>
    <row r="48" spans="8:13">
      <c r="H48">
        <f t="shared" si="7"/>
        <v>0</v>
      </c>
      <c r="I48" s="1">
        <f t="shared" si="2"/>
        <v>0</v>
      </c>
      <c r="J48">
        <f t="shared" si="3"/>
        <v>0</v>
      </c>
      <c r="K48">
        <f t="shared" si="5"/>
        <v>0</v>
      </c>
      <c r="L48">
        <f t="shared" si="4"/>
        <v>0</v>
      </c>
      <c r="M48">
        <f t="shared" si="6"/>
        <v>0</v>
      </c>
    </row>
    <row r="49" spans="8:13">
      <c r="H49">
        <f t="shared" si="7"/>
        <v>0</v>
      </c>
      <c r="I49" s="1">
        <f t="shared" si="2"/>
        <v>0</v>
      </c>
      <c r="J49">
        <f t="shared" si="3"/>
        <v>0</v>
      </c>
      <c r="K49">
        <f t="shared" si="5"/>
        <v>0</v>
      </c>
      <c r="L49">
        <f t="shared" si="4"/>
        <v>0</v>
      </c>
      <c r="M49">
        <f t="shared" si="6"/>
        <v>0</v>
      </c>
    </row>
    <row r="50" spans="8:13">
      <c r="H50">
        <f t="shared" si="7"/>
        <v>0</v>
      </c>
      <c r="I50" s="1">
        <f t="shared" si="2"/>
        <v>0</v>
      </c>
      <c r="J50">
        <f t="shared" si="3"/>
        <v>0</v>
      </c>
      <c r="K50">
        <f t="shared" si="5"/>
        <v>0</v>
      </c>
      <c r="L50">
        <f t="shared" si="4"/>
        <v>0</v>
      </c>
      <c r="M50">
        <f t="shared" si="6"/>
        <v>0</v>
      </c>
    </row>
    <row r="51" spans="8:13">
      <c r="H51">
        <f t="shared" si="7"/>
        <v>0</v>
      </c>
      <c r="I51" s="1">
        <f t="shared" si="2"/>
        <v>0</v>
      </c>
      <c r="J51">
        <f t="shared" si="3"/>
        <v>0</v>
      </c>
      <c r="K51">
        <f t="shared" si="5"/>
        <v>0</v>
      </c>
      <c r="L51">
        <f t="shared" si="4"/>
        <v>0</v>
      </c>
      <c r="M51">
        <f t="shared" si="6"/>
        <v>0</v>
      </c>
    </row>
    <row r="52" spans="8:13">
      <c r="H52">
        <f t="shared" si="7"/>
        <v>0</v>
      </c>
      <c r="I52" s="1">
        <f t="shared" si="2"/>
        <v>0</v>
      </c>
      <c r="J52">
        <f t="shared" si="3"/>
        <v>0</v>
      </c>
      <c r="K52">
        <f t="shared" si="5"/>
        <v>0</v>
      </c>
      <c r="L52">
        <f t="shared" si="4"/>
        <v>0</v>
      </c>
      <c r="M52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/>
  </sheetViews>
  <sheetFormatPr defaultRowHeight="14.4"/>
  <cols>
    <col min="1" max="1" width="12.44140625" customWidth="1"/>
    <col min="13" max="13" width="8.88671875" hidden="1" customWidth="1"/>
  </cols>
  <sheetData>
    <row r="1" spans="1:13">
      <c r="A1" t="s">
        <v>19</v>
      </c>
      <c r="H1" s="2"/>
      <c r="I1" s="2" t="s">
        <v>3</v>
      </c>
      <c r="J1" s="2" t="s">
        <v>5</v>
      </c>
      <c r="K1" s="2" t="s">
        <v>3</v>
      </c>
      <c r="L1" s="2"/>
    </row>
    <row r="2" spans="1:13">
      <c r="A2" t="s">
        <v>12</v>
      </c>
      <c r="B2" s="8">
        <v>29</v>
      </c>
      <c r="H2" s="2" t="s">
        <v>0</v>
      </c>
      <c r="I2" s="2" t="s">
        <v>1</v>
      </c>
      <c r="J2" s="2" t="s">
        <v>4</v>
      </c>
      <c r="K2" s="2" t="s">
        <v>4</v>
      </c>
      <c r="L2" s="2" t="s">
        <v>2</v>
      </c>
    </row>
    <row r="3" spans="1:13">
      <c r="A3" t="s">
        <v>13</v>
      </c>
      <c r="B3" t="s">
        <v>14</v>
      </c>
      <c r="C3" s="8">
        <v>500</v>
      </c>
      <c r="H3">
        <v>1</v>
      </c>
      <c r="I3" s="1">
        <f>B7</f>
        <v>0.05</v>
      </c>
      <c r="J3">
        <f>cont</f>
        <v>500</v>
      </c>
      <c r="K3">
        <f>IF(H3=0,0,J3*12)</f>
        <v>6000</v>
      </c>
      <c r="L3">
        <f>IF(H3=0,0,K3*(1+I3))</f>
        <v>6300</v>
      </c>
      <c r="M3">
        <f t="shared" ref="M3:M34" si="0">IF(H3=time,L3,0)</f>
        <v>0</v>
      </c>
    </row>
    <row r="4" spans="1:13">
      <c r="H4">
        <f t="shared" ref="H4:H35" si="1">IF(H3=0,0,IF(H3&lt;time,H3+1,0))</f>
        <v>2</v>
      </c>
      <c r="I4" s="1">
        <f>IF(H4=0,0,I3)</f>
        <v>0.05</v>
      </c>
      <c r="J4">
        <f t="shared" ref="J4:J35" si="2">IF(H4=0,0,J3*(1+inc))</f>
        <v>475</v>
      </c>
      <c r="K4">
        <f>IF(H4=0,0,J4*12)</f>
        <v>5700</v>
      </c>
      <c r="L4">
        <f>IF(H4=0,0,(K4+L3)*(1+I4))</f>
        <v>12600</v>
      </c>
      <c r="M4">
        <f t="shared" si="0"/>
        <v>0</v>
      </c>
    </row>
    <row r="5" spans="1:13">
      <c r="A5" t="s">
        <v>16</v>
      </c>
      <c r="B5" t="s">
        <v>15</v>
      </c>
      <c r="D5" s="7">
        <v>-0.05</v>
      </c>
      <c r="H5">
        <f t="shared" si="1"/>
        <v>3</v>
      </c>
      <c r="I5" s="1">
        <f t="shared" ref="I5:I52" si="3">IF(H5=0,0,I4)</f>
        <v>0.05</v>
      </c>
      <c r="J5">
        <f t="shared" si="2"/>
        <v>451.25</v>
      </c>
      <c r="K5">
        <f>IF(H5=0,0,J5*12)</f>
        <v>5415</v>
      </c>
      <c r="L5">
        <f t="shared" ref="L5:L52" si="4">IF(H5=0,0,(K5+L4)*(1+I5))</f>
        <v>18915.75</v>
      </c>
      <c r="M5">
        <f t="shared" si="0"/>
        <v>0</v>
      </c>
    </row>
    <row r="6" spans="1:13">
      <c r="H6">
        <f t="shared" si="1"/>
        <v>4</v>
      </c>
      <c r="I6" s="1">
        <f t="shared" si="3"/>
        <v>0.05</v>
      </c>
      <c r="J6">
        <f t="shared" si="2"/>
        <v>428.6875</v>
      </c>
      <c r="K6">
        <f>IF(H6=0,0,J6*12)</f>
        <v>5144.25</v>
      </c>
      <c r="L6">
        <f t="shared" si="4"/>
        <v>25263</v>
      </c>
      <c r="M6">
        <f t="shared" si="0"/>
        <v>0</v>
      </c>
    </row>
    <row r="7" spans="1:13">
      <c r="A7" t="s">
        <v>17</v>
      </c>
      <c r="B7" s="7">
        <v>0.05</v>
      </c>
      <c r="H7">
        <f t="shared" si="1"/>
        <v>5</v>
      </c>
      <c r="I7" s="1">
        <f t="shared" si="3"/>
        <v>0.05</v>
      </c>
      <c r="J7">
        <f t="shared" si="2"/>
        <v>407.25312499999995</v>
      </c>
      <c r="K7">
        <f t="shared" ref="K7:K52" si="5">IF(H7=0,0,J7*12)</f>
        <v>4887.0374999999995</v>
      </c>
      <c r="L7">
        <f t="shared" si="4"/>
        <v>31657.539375</v>
      </c>
      <c r="M7">
        <f t="shared" si="0"/>
        <v>0</v>
      </c>
    </row>
    <row r="8" spans="1:13">
      <c r="H8">
        <f t="shared" si="1"/>
        <v>6</v>
      </c>
      <c r="I8" s="1">
        <f t="shared" si="3"/>
        <v>0.05</v>
      </c>
      <c r="J8">
        <f t="shared" si="2"/>
        <v>386.89046874999991</v>
      </c>
      <c r="K8">
        <f t="shared" si="5"/>
        <v>4642.6856249999992</v>
      </c>
      <c r="L8">
        <f t="shared" si="4"/>
        <v>38115.236250000002</v>
      </c>
      <c r="M8">
        <f t="shared" si="0"/>
        <v>0</v>
      </c>
    </row>
    <row r="9" spans="1:13">
      <c r="H9">
        <f t="shared" si="1"/>
        <v>7</v>
      </c>
      <c r="I9" s="1">
        <f t="shared" si="3"/>
        <v>0.05</v>
      </c>
      <c r="J9">
        <f t="shared" si="2"/>
        <v>367.5459453124999</v>
      </c>
      <c r="K9">
        <f t="shared" si="5"/>
        <v>4410.5513437499985</v>
      </c>
      <c r="L9">
        <f t="shared" si="4"/>
        <v>44652.076973437499</v>
      </c>
      <c r="M9">
        <f t="shared" si="0"/>
        <v>0</v>
      </c>
    </row>
    <row r="10" spans="1:13">
      <c r="A10" t="s">
        <v>18</v>
      </c>
      <c r="C10" s="10">
        <f>MAX(M1:M55)</f>
        <v>245082.60342650823</v>
      </c>
      <c r="H10">
        <f t="shared" si="1"/>
        <v>8</v>
      </c>
      <c r="I10" s="1">
        <f t="shared" si="3"/>
        <v>0.05</v>
      </c>
      <c r="J10">
        <f t="shared" si="2"/>
        <v>349.16864804687486</v>
      </c>
      <c r="K10">
        <f t="shared" si="5"/>
        <v>4190.0237765624988</v>
      </c>
      <c r="L10">
        <f t="shared" si="4"/>
        <v>51284.205787500003</v>
      </c>
      <c r="M10">
        <f t="shared" si="0"/>
        <v>0</v>
      </c>
    </row>
    <row r="11" spans="1:13">
      <c r="H11">
        <f t="shared" si="1"/>
        <v>9</v>
      </c>
      <c r="I11" s="1">
        <f t="shared" si="3"/>
        <v>0.05</v>
      </c>
      <c r="J11">
        <f t="shared" si="2"/>
        <v>331.7102156445311</v>
      </c>
      <c r="K11">
        <f t="shared" si="5"/>
        <v>3980.5225877343732</v>
      </c>
      <c r="L11">
        <f t="shared" si="4"/>
        <v>58027.9647939961</v>
      </c>
      <c r="M11">
        <f t="shared" si="0"/>
        <v>0</v>
      </c>
    </row>
    <row r="12" spans="1:13">
      <c r="H12">
        <f t="shared" si="1"/>
        <v>10</v>
      </c>
      <c r="I12" s="1">
        <f t="shared" si="3"/>
        <v>0.05</v>
      </c>
      <c r="J12">
        <f t="shared" si="2"/>
        <v>315.12470486230455</v>
      </c>
      <c r="K12">
        <f t="shared" si="5"/>
        <v>3781.4964583476549</v>
      </c>
      <c r="L12">
        <f t="shared" si="4"/>
        <v>64899.934314960941</v>
      </c>
      <c r="M12">
        <f t="shared" si="0"/>
        <v>0</v>
      </c>
    </row>
    <row r="13" spans="1:13">
      <c r="H13">
        <f t="shared" si="1"/>
        <v>11</v>
      </c>
      <c r="I13" s="1">
        <f t="shared" si="3"/>
        <v>0.05</v>
      </c>
      <c r="J13">
        <f t="shared" si="2"/>
        <v>299.36846961918934</v>
      </c>
      <c r="K13">
        <f t="shared" si="5"/>
        <v>3592.4216354302721</v>
      </c>
      <c r="L13">
        <f t="shared" si="4"/>
        <v>71916.973747910772</v>
      </c>
      <c r="M13">
        <f t="shared" si="0"/>
        <v>0</v>
      </c>
    </row>
    <row r="14" spans="1:13">
      <c r="H14">
        <f t="shared" si="1"/>
        <v>12</v>
      </c>
      <c r="I14" s="1">
        <f t="shared" si="3"/>
        <v>0.05</v>
      </c>
      <c r="J14">
        <f t="shared" si="2"/>
        <v>284.40004613822987</v>
      </c>
      <c r="K14">
        <f t="shared" si="5"/>
        <v>3412.8005536587584</v>
      </c>
      <c r="L14">
        <f t="shared" si="4"/>
        <v>79096.263016648008</v>
      </c>
      <c r="M14">
        <f t="shared" si="0"/>
        <v>0</v>
      </c>
    </row>
    <row r="15" spans="1:13">
      <c r="H15">
        <f t="shared" si="1"/>
        <v>13</v>
      </c>
      <c r="I15" s="1">
        <f t="shared" si="3"/>
        <v>0.05</v>
      </c>
      <c r="J15">
        <f t="shared" si="2"/>
        <v>270.18004383131836</v>
      </c>
      <c r="K15">
        <f t="shared" si="5"/>
        <v>3242.1605259758203</v>
      </c>
      <c r="L15">
        <f t="shared" si="4"/>
        <v>86455.344719755027</v>
      </c>
      <c r="M15">
        <f t="shared" si="0"/>
        <v>0</v>
      </c>
    </row>
    <row r="16" spans="1:13">
      <c r="H16">
        <f t="shared" si="1"/>
        <v>14</v>
      </c>
      <c r="I16" s="1">
        <f t="shared" si="3"/>
        <v>0.05</v>
      </c>
      <c r="J16">
        <f t="shared" si="2"/>
        <v>256.67104163975245</v>
      </c>
      <c r="K16">
        <f t="shared" si="5"/>
        <v>3080.0524996770291</v>
      </c>
      <c r="L16">
        <f t="shared" si="4"/>
        <v>94012.167080403655</v>
      </c>
      <c r="M16">
        <f t="shared" si="0"/>
        <v>0</v>
      </c>
    </row>
    <row r="17" spans="8:13">
      <c r="H17">
        <f t="shared" si="1"/>
        <v>15</v>
      </c>
      <c r="I17" s="1">
        <f t="shared" si="3"/>
        <v>0.05</v>
      </c>
      <c r="J17">
        <f t="shared" si="2"/>
        <v>243.8374895577648</v>
      </c>
      <c r="K17">
        <f t="shared" si="5"/>
        <v>2926.0498746931776</v>
      </c>
      <c r="L17">
        <f t="shared" si="4"/>
        <v>101785.12780285168</v>
      </c>
      <c r="M17">
        <f t="shared" si="0"/>
        <v>0</v>
      </c>
    </row>
    <row r="18" spans="8:13">
      <c r="H18">
        <f t="shared" si="1"/>
        <v>16</v>
      </c>
      <c r="I18" s="1">
        <f t="shared" si="3"/>
        <v>0.05</v>
      </c>
      <c r="J18">
        <f t="shared" si="2"/>
        <v>231.64561507987653</v>
      </c>
      <c r="K18">
        <f t="shared" si="5"/>
        <v>2779.7473809585185</v>
      </c>
      <c r="L18">
        <f t="shared" si="4"/>
        <v>109793.11894300072</v>
      </c>
      <c r="M18">
        <f t="shared" si="0"/>
        <v>0</v>
      </c>
    </row>
    <row r="19" spans="8:13">
      <c r="H19">
        <f t="shared" si="1"/>
        <v>17</v>
      </c>
      <c r="I19" s="1">
        <f t="shared" si="3"/>
        <v>0.05</v>
      </c>
      <c r="J19">
        <f t="shared" si="2"/>
        <v>220.06333432588269</v>
      </c>
      <c r="K19">
        <f t="shared" si="5"/>
        <v>2640.7600119105923</v>
      </c>
      <c r="L19">
        <f t="shared" si="4"/>
        <v>118055.57290265689</v>
      </c>
      <c r="M19">
        <f t="shared" si="0"/>
        <v>0</v>
      </c>
    </row>
    <row r="20" spans="8:13">
      <c r="H20">
        <f t="shared" si="1"/>
        <v>18</v>
      </c>
      <c r="I20" s="1">
        <f t="shared" si="3"/>
        <v>0.05</v>
      </c>
      <c r="J20">
        <f t="shared" si="2"/>
        <v>209.06016760958855</v>
      </c>
      <c r="K20">
        <f t="shared" si="5"/>
        <v>2508.7220113150624</v>
      </c>
      <c r="L20">
        <f t="shared" si="4"/>
        <v>126592.50965967056</v>
      </c>
      <c r="M20">
        <f t="shared" si="0"/>
        <v>0</v>
      </c>
    </row>
    <row r="21" spans="8:13">
      <c r="H21">
        <f t="shared" si="1"/>
        <v>19</v>
      </c>
      <c r="I21" s="1">
        <f t="shared" si="3"/>
        <v>0.05</v>
      </c>
      <c r="J21">
        <f t="shared" si="2"/>
        <v>198.6071592291091</v>
      </c>
      <c r="K21">
        <f t="shared" si="5"/>
        <v>2383.2859107493091</v>
      </c>
      <c r="L21">
        <f t="shared" si="4"/>
        <v>135424.58534894086</v>
      </c>
      <c r="M21">
        <f t="shared" si="0"/>
        <v>0</v>
      </c>
    </row>
    <row r="22" spans="8:13">
      <c r="H22">
        <f t="shared" si="1"/>
        <v>20</v>
      </c>
      <c r="I22" s="1">
        <f t="shared" si="3"/>
        <v>0.05</v>
      </c>
      <c r="J22">
        <f t="shared" si="2"/>
        <v>188.67680126765364</v>
      </c>
      <c r="K22">
        <f t="shared" si="5"/>
        <v>2264.1216152118436</v>
      </c>
      <c r="L22">
        <f t="shared" si="4"/>
        <v>144573.14231236037</v>
      </c>
      <c r="M22">
        <f t="shared" si="0"/>
        <v>0</v>
      </c>
    </row>
    <row r="23" spans="8:13">
      <c r="H23">
        <f t="shared" si="1"/>
        <v>21</v>
      </c>
      <c r="I23" s="1">
        <f t="shared" si="3"/>
        <v>0.05</v>
      </c>
      <c r="J23">
        <f t="shared" si="2"/>
        <v>179.24296120427096</v>
      </c>
      <c r="K23">
        <f t="shared" si="5"/>
        <v>2150.9155344512515</v>
      </c>
      <c r="L23">
        <f t="shared" si="4"/>
        <v>154060.2607391522</v>
      </c>
      <c r="M23">
        <f t="shared" si="0"/>
        <v>0</v>
      </c>
    </row>
    <row r="24" spans="8:13">
      <c r="H24">
        <f t="shared" si="1"/>
        <v>22</v>
      </c>
      <c r="I24" s="1">
        <f t="shared" si="3"/>
        <v>0.05</v>
      </c>
      <c r="J24">
        <f t="shared" si="2"/>
        <v>170.28081314405739</v>
      </c>
      <c r="K24">
        <f t="shared" si="5"/>
        <v>2043.3697577286887</v>
      </c>
      <c r="L24">
        <f t="shared" si="4"/>
        <v>163908.81202172494</v>
      </c>
      <c r="M24">
        <f t="shared" si="0"/>
        <v>0</v>
      </c>
    </row>
    <row r="25" spans="8:13">
      <c r="H25">
        <f t="shared" si="1"/>
        <v>23</v>
      </c>
      <c r="I25" s="1">
        <f t="shared" si="3"/>
        <v>0.05</v>
      </c>
      <c r="J25">
        <f t="shared" si="2"/>
        <v>161.76677248685451</v>
      </c>
      <c r="K25">
        <f t="shared" si="5"/>
        <v>1941.2012698422541</v>
      </c>
      <c r="L25">
        <f t="shared" si="4"/>
        <v>174142.51395614556</v>
      </c>
      <c r="M25">
        <f t="shared" si="0"/>
        <v>0</v>
      </c>
    </row>
    <row r="26" spans="8:13">
      <c r="H26">
        <f t="shared" si="1"/>
        <v>24</v>
      </c>
      <c r="I26" s="1">
        <f t="shared" si="3"/>
        <v>0.05</v>
      </c>
      <c r="J26">
        <f t="shared" si="2"/>
        <v>153.67843386251178</v>
      </c>
      <c r="K26">
        <f t="shared" si="5"/>
        <v>1844.1412063501414</v>
      </c>
      <c r="L26">
        <f t="shared" si="4"/>
        <v>184785.98792062051</v>
      </c>
      <c r="M26">
        <f t="shared" si="0"/>
        <v>0</v>
      </c>
    </row>
    <row r="27" spans="8:13">
      <c r="H27">
        <f t="shared" si="1"/>
        <v>25</v>
      </c>
      <c r="I27" s="1">
        <f t="shared" si="3"/>
        <v>0.05</v>
      </c>
      <c r="J27">
        <f t="shared" si="2"/>
        <v>145.99451216938618</v>
      </c>
      <c r="K27">
        <f t="shared" si="5"/>
        <v>1751.9341460326341</v>
      </c>
      <c r="L27">
        <f t="shared" si="4"/>
        <v>195864.81816998581</v>
      </c>
      <c r="M27">
        <f t="shared" si="0"/>
        <v>0</v>
      </c>
    </row>
    <row r="28" spans="8:13">
      <c r="H28">
        <f t="shared" si="1"/>
        <v>26</v>
      </c>
      <c r="I28" s="1">
        <f t="shared" si="3"/>
        <v>0.05</v>
      </c>
      <c r="J28">
        <f t="shared" si="2"/>
        <v>138.69478656091687</v>
      </c>
      <c r="K28">
        <f t="shared" si="5"/>
        <v>1664.3374387310023</v>
      </c>
      <c r="L28">
        <f t="shared" si="4"/>
        <v>207405.61338915266</v>
      </c>
      <c r="M28">
        <f t="shared" si="0"/>
        <v>0</v>
      </c>
    </row>
    <row r="29" spans="8:13">
      <c r="H29">
        <f t="shared" si="1"/>
        <v>27</v>
      </c>
      <c r="I29" s="1">
        <f t="shared" si="3"/>
        <v>0.05</v>
      </c>
      <c r="J29">
        <f t="shared" si="2"/>
        <v>131.76004723287102</v>
      </c>
      <c r="K29">
        <f t="shared" si="5"/>
        <v>1581.1205667944523</v>
      </c>
      <c r="L29">
        <f t="shared" si="4"/>
        <v>219436.07065374448</v>
      </c>
      <c r="M29">
        <f t="shared" si="0"/>
        <v>0</v>
      </c>
    </row>
    <row r="30" spans="8:13">
      <c r="H30">
        <f t="shared" si="1"/>
        <v>28</v>
      </c>
      <c r="I30" s="1">
        <f t="shared" si="3"/>
        <v>0.05</v>
      </c>
      <c r="J30">
        <f t="shared" si="2"/>
        <v>125.17204487122746</v>
      </c>
      <c r="K30">
        <f t="shared" si="5"/>
        <v>1502.0645384547295</v>
      </c>
      <c r="L30">
        <f t="shared" si="4"/>
        <v>231985.04195180917</v>
      </c>
      <c r="M30">
        <f t="shared" si="0"/>
        <v>0</v>
      </c>
    </row>
    <row r="31" spans="8:13">
      <c r="H31">
        <f t="shared" si="1"/>
        <v>29</v>
      </c>
      <c r="I31" s="1">
        <f t="shared" si="3"/>
        <v>0.05</v>
      </c>
      <c r="J31">
        <f t="shared" si="2"/>
        <v>118.91344262766607</v>
      </c>
      <c r="K31">
        <f t="shared" si="5"/>
        <v>1426.9613115319928</v>
      </c>
      <c r="L31">
        <f t="shared" si="4"/>
        <v>245082.60342650823</v>
      </c>
      <c r="M31">
        <f t="shared" si="0"/>
        <v>245082.60342650823</v>
      </c>
    </row>
    <row r="32" spans="8:13">
      <c r="H32">
        <f t="shared" si="1"/>
        <v>0</v>
      </c>
      <c r="I32" s="1">
        <f t="shared" si="3"/>
        <v>0</v>
      </c>
      <c r="J32">
        <f t="shared" si="2"/>
        <v>0</v>
      </c>
      <c r="K32">
        <f t="shared" si="5"/>
        <v>0</v>
      </c>
      <c r="L32">
        <f t="shared" si="4"/>
        <v>0</v>
      </c>
      <c r="M32">
        <f t="shared" si="0"/>
        <v>0</v>
      </c>
    </row>
    <row r="33" spans="8:13">
      <c r="H33">
        <f t="shared" si="1"/>
        <v>0</v>
      </c>
      <c r="I33" s="1">
        <f t="shared" si="3"/>
        <v>0</v>
      </c>
      <c r="J33">
        <f t="shared" si="2"/>
        <v>0</v>
      </c>
      <c r="K33">
        <f t="shared" si="5"/>
        <v>0</v>
      </c>
      <c r="L33">
        <f t="shared" si="4"/>
        <v>0</v>
      </c>
      <c r="M33">
        <f t="shared" si="0"/>
        <v>0</v>
      </c>
    </row>
    <row r="34" spans="8:13">
      <c r="H34">
        <f t="shared" si="1"/>
        <v>0</v>
      </c>
      <c r="I34" s="1">
        <f t="shared" si="3"/>
        <v>0</v>
      </c>
      <c r="J34">
        <f t="shared" si="2"/>
        <v>0</v>
      </c>
      <c r="K34">
        <f t="shared" si="5"/>
        <v>0</v>
      </c>
      <c r="L34">
        <f t="shared" si="4"/>
        <v>0</v>
      </c>
      <c r="M34">
        <f t="shared" si="0"/>
        <v>0</v>
      </c>
    </row>
    <row r="35" spans="8:13">
      <c r="H35">
        <f t="shared" si="1"/>
        <v>0</v>
      </c>
      <c r="I35" s="1">
        <f t="shared" si="3"/>
        <v>0</v>
      </c>
      <c r="J35">
        <f t="shared" si="2"/>
        <v>0</v>
      </c>
      <c r="K35">
        <f t="shared" si="5"/>
        <v>0</v>
      </c>
      <c r="L35">
        <f t="shared" si="4"/>
        <v>0</v>
      </c>
      <c r="M35">
        <f t="shared" ref="M35:M52" si="6">IF(H35=time,L35,0)</f>
        <v>0</v>
      </c>
    </row>
    <row r="36" spans="8:13">
      <c r="H36">
        <f t="shared" ref="H36:H52" si="7">IF(H35=0,0,IF(H35&lt;time,H35+1,0))</f>
        <v>0</v>
      </c>
      <c r="I36" s="1">
        <f t="shared" si="3"/>
        <v>0</v>
      </c>
      <c r="J36">
        <f t="shared" ref="J36:J52" si="8">IF(H36=0,0,J35*(1+inc))</f>
        <v>0</v>
      </c>
      <c r="K36">
        <f t="shared" si="5"/>
        <v>0</v>
      </c>
      <c r="L36">
        <f t="shared" si="4"/>
        <v>0</v>
      </c>
      <c r="M36">
        <f t="shared" si="6"/>
        <v>0</v>
      </c>
    </row>
    <row r="37" spans="8:13">
      <c r="H37">
        <f t="shared" si="7"/>
        <v>0</v>
      </c>
      <c r="I37" s="1">
        <f t="shared" si="3"/>
        <v>0</v>
      </c>
      <c r="J37">
        <f t="shared" si="8"/>
        <v>0</v>
      </c>
      <c r="K37">
        <f t="shared" si="5"/>
        <v>0</v>
      </c>
      <c r="L37">
        <f t="shared" si="4"/>
        <v>0</v>
      </c>
      <c r="M37">
        <f t="shared" si="6"/>
        <v>0</v>
      </c>
    </row>
    <row r="38" spans="8:13">
      <c r="H38">
        <f t="shared" si="7"/>
        <v>0</v>
      </c>
      <c r="I38" s="1">
        <f t="shared" si="3"/>
        <v>0</v>
      </c>
      <c r="J38">
        <f t="shared" si="8"/>
        <v>0</v>
      </c>
      <c r="K38">
        <f t="shared" si="5"/>
        <v>0</v>
      </c>
      <c r="L38">
        <f t="shared" si="4"/>
        <v>0</v>
      </c>
      <c r="M38">
        <f t="shared" si="6"/>
        <v>0</v>
      </c>
    </row>
    <row r="39" spans="8:13">
      <c r="H39">
        <f t="shared" si="7"/>
        <v>0</v>
      </c>
      <c r="I39" s="1">
        <f t="shared" si="3"/>
        <v>0</v>
      </c>
      <c r="J39">
        <f t="shared" si="8"/>
        <v>0</v>
      </c>
      <c r="K39">
        <f t="shared" si="5"/>
        <v>0</v>
      </c>
      <c r="L39">
        <f t="shared" si="4"/>
        <v>0</v>
      </c>
      <c r="M39">
        <f t="shared" si="6"/>
        <v>0</v>
      </c>
    </row>
    <row r="40" spans="8:13">
      <c r="H40">
        <f t="shared" si="7"/>
        <v>0</v>
      </c>
      <c r="I40" s="1">
        <f t="shared" si="3"/>
        <v>0</v>
      </c>
      <c r="J40">
        <f t="shared" si="8"/>
        <v>0</v>
      </c>
      <c r="K40">
        <f t="shared" si="5"/>
        <v>0</v>
      </c>
      <c r="L40">
        <f t="shared" si="4"/>
        <v>0</v>
      </c>
      <c r="M40">
        <f t="shared" si="6"/>
        <v>0</v>
      </c>
    </row>
    <row r="41" spans="8:13">
      <c r="H41">
        <f t="shared" si="7"/>
        <v>0</v>
      </c>
      <c r="I41" s="1">
        <f t="shared" si="3"/>
        <v>0</v>
      </c>
      <c r="J41">
        <f t="shared" si="8"/>
        <v>0</v>
      </c>
      <c r="K41">
        <f t="shared" si="5"/>
        <v>0</v>
      </c>
      <c r="L41">
        <f t="shared" si="4"/>
        <v>0</v>
      </c>
      <c r="M41">
        <f t="shared" si="6"/>
        <v>0</v>
      </c>
    </row>
    <row r="42" spans="8:13">
      <c r="H42">
        <f t="shared" si="7"/>
        <v>0</v>
      </c>
      <c r="I42" s="1">
        <f t="shared" si="3"/>
        <v>0</v>
      </c>
      <c r="J42">
        <f t="shared" si="8"/>
        <v>0</v>
      </c>
      <c r="K42">
        <f t="shared" si="5"/>
        <v>0</v>
      </c>
      <c r="L42">
        <f t="shared" si="4"/>
        <v>0</v>
      </c>
      <c r="M42">
        <f t="shared" si="6"/>
        <v>0</v>
      </c>
    </row>
    <row r="43" spans="8:13">
      <c r="H43">
        <f t="shared" si="7"/>
        <v>0</v>
      </c>
      <c r="I43" s="1">
        <f t="shared" si="3"/>
        <v>0</v>
      </c>
      <c r="J43">
        <f t="shared" si="8"/>
        <v>0</v>
      </c>
      <c r="K43">
        <f t="shared" si="5"/>
        <v>0</v>
      </c>
      <c r="L43">
        <f t="shared" si="4"/>
        <v>0</v>
      </c>
      <c r="M43">
        <f t="shared" si="6"/>
        <v>0</v>
      </c>
    </row>
    <row r="44" spans="8:13">
      <c r="H44">
        <f t="shared" si="7"/>
        <v>0</v>
      </c>
      <c r="I44" s="1">
        <f t="shared" si="3"/>
        <v>0</v>
      </c>
      <c r="J44">
        <f t="shared" si="8"/>
        <v>0</v>
      </c>
      <c r="K44">
        <f t="shared" si="5"/>
        <v>0</v>
      </c>
      <c r="L44">
        <f t="shared" si="4"/>
        <v>0</v>
      </c>
      <c r="M44">
        <f t="shared" si="6"/>
        <v>0</v>
      </c>
    </row>
    <row r="45" spans="8:13">
      <c r="H45">
        <f t="shared" si="7"/>
        <v>0</v>
      </c>
      <c r="I45" s="1">
        <f t="shared" si="3"/>
        <v>0</v>
      </c>
      <c r="J45">
        <f t="shared" si="8"/>
        <v>0</v>
      </c>
      <c r="K45">
        <f t="shared" si="5"/>
        <v>0</v>
      </c>
      <c r="L45">
        <f t="shared" si="4"/>
        <v>0</v>
      </c>
      <c r="M45">
        <f t="shared" si="6"/>
        <v>0</v>
      </c>
    </row>
    <row r="46" spans="8:13">
      <c r="H46">
        <f t="shared" si="7"/>
        <v>0</v>
      </c>
      <c r="I46" s="1">
        <f t="shared" si="3"/>
        <v>0</v>
      </c>
      <c r="J46">
        <f t="shared" si="8"/>
        <v>0</v>
      </c>
      <c r="K46">
        <f t="shared" si="5"/>
        <v>0</v>
      </c>
      <c r="L46">
        <f t="shared" si="4"/>
        <v>0</v>
      </c>
      <c r="M46">
        <f t="shared" si="6"/>
        <v>0</v>
      </c>
    </row>
    <row r="47" spans="8:13">
      <c r="H47">
        <f t="shared" si="7"/>
        <v>0</v>
      </c>
      <c r="I47" s="1">
        <f t="shared" si="3"/>
        <v>0</v>
      </c>
      <c r="J47">
        <f t="shared" si="8"/>
        <v>0</v>
      </c>
      <c r="K47">
        <f t="shared" si="5"/>
        <v>0</v>
      </c>
      <c r="L47">
        <f t="shared" si="4"/>
        <v>0</v>
      </c>
      <c r="M47">
        <f t="shared" si="6"/>
        <v>0</v>
      </c>
    </row>
    <row r="48" spans="8:13">
      <c r="H48">
        <f t="shared" si="7"/>
        <v>0</v>
      </c>
      <c r="I48" s="1">
        <f t="shared" si="3"/>
        <v>0</v>
      </c>
      <c r="J48">
        <f t="shared" si="8"/>
        <v>0</v>
      </c>
      <c r="K48">
        <f t="shared" si="5"/>
        <v>0</v>
      </c>
      <c r="L48">
        <f t="shared" si="4"/>
        <v>0</v>
      </c>
      <c r="M48">
        <f t="shared" si="6"/>
        <v>0</v>
      </c>
    </row>
    <row r="49" spans="8:13">
      <c r="H49">
        <f t="shared" si="7"/>
        <v>0</v>
      </c>
      <c r="I49" s="1">
        <f t="shared" si="3"/>
        <v>0</v>
      </c>
      <c r="J49">
        <f t="shared" si="8"/>
        <v>0</v>
      </c>
      <c r="K49">
        <f t="shared" si="5"/>
        <v>0</v>
      </c>
      <c r="L49">
        <f t="shared" si="4"/>
        <v>0</v>
      </c>
      <c r="M49">
        <f t="shared" si="6"/>
        <v>0</v>
      </c>
    </row>
    <row r="50" spans="8:13">
      <c r="H50">
        <f t="shared" si="7"/>
        <v>0</v>
      </c>
      <c r="I50" s="1">
        <f t="shared" si="3"/>
        <v>0</v>
      </c>
      <c r="J50">
        <f t="shared" si="8"/>
        <v>0</v>
      </c>
      <c r="K50">
        <f t="shared" si="5"/>
        <v>0</v>
      </c>
      <c r="L50">
        <f t="shared" si="4"/>
        <v>0</v>
      </c>
      <c r="M50">
        <f t="shared" si="6"/>
        <v>0</v>
      </c>
    </row>
    <row r="51" spans="8:13">
      <c r="H51">
        <f t="shared" si="7"/>
        <v>0</v>
      </c>
      <c r="I51" s="1">
        <f t="shared" si="3"/>
        <v>0</v>
      </c>
      <c r="J51">
        <f t="shared" si="8"/>
        <v>0</v>
      </c>
      <c r="K51">
        <f t="shared" si="5"/>
        <v>0</v>
      </c>
      <c r="L51">
        <f t="shared" si="4"/>
        <v>0</v>
      </c>
      <c r="M51">
        <f t="shared" si="6"/>
        <v>0</v>
      </c>
    </row>
    <row r="52" spans="8:13">
      <c r="H52">
        <f t="shared" si="7"/>
        <v>0</v>
      </c>
      <c r="I52" s="1">
        <f t="shared" si="3"/>
        <v>0</v>
      </c>
      <c r="J52">
        <f t="shared" si="8"/>
        <v>0</v>
      </c>
      <c r="K52">
        <f t="shared" si="5"/>
        <v>0</v>
      </c>
      <c r="L52">
        <f t="shared" si="4"/>
        <v>0</v>
      </c>
      <c r="M52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flexible comp int calculator</vt:lpstr>
      <vt:lpstr>standard compound interest</vt:lpstr>
      <vt:lpstr>increasing contributions</vt:lpstr>
      <vt:lpstr>amount1</vt:lpstr>
      <vt:lpstr>amount10</vt:lpstr>
      <vt:lpstr>amount11</vt:lpstr>
      <vt:lpstr>amount2</vt:lpstr>
      <vt:lpstr>amount3</vt:lpstr>
      <vt:lpstr>amount4</vt:lpstr>
      <vt:lpstr>amount5</vt:lpstr>
      <vt:lpstr>amount6</vt:lpstr>
      <vt:lpstr>amount7</vt:lpstr>
      <vt:lpstr>amount8</vt:lpstr>
      <vt:lpstr>amount9</vt:lpstr>
      <vt:lpstr>'standard compound interest'!cont</vt:lpstr>
      <vt:lpstr>cont</vt:lpstr>
      <vt:lpstr>'standard compound interest'!inc</vt:lpstr>
      <vt:lpstr>inc</vt:lpstr>
      <vt:lpstr>inter1</vt:lpstr>
      <vt:lpstr>inter10</vt:lpstr>
      <vt:lpstr>inter2</vt:lpstr>
      <vt:lpstr>inter3</vt:lpstr>
      <vt:lpstr>inter4</vt:lpstr>
      <vt:lpstr>inter5</vt:lpstr>
      <vt:lpstr>inter6</vt:lpstr>
      <vt:lpstr>inter7</vt:lpstr>
      <vt:lpstr>inter8</vt:lpstr>
      <vt:lpstr>inter9</vt:lpstr>
      <vt:lpstr>'standard compound interest'!time</vt:lpstr>
      <vt:lpstr>time</vt:lpstr>
      <vt:lpstr>year1</vt:lpstr>
      <vt:lpstr>year10</vt:lpstr>
      <vt:lpstr>year11</vt:lpstr>
      <vt:lpstr>year2</vt:lpstr>
      <vt:lpstr>year3</vt:lpstr>
      <vt:lpstr>year4</vt:lpstr>
      <vt:lpstr>year5</vt:lpstr>
      <vt:lpstr>year6</vt:lpstr>
      <vt:lpstr>year7</vt:lpstr>
      <vt:lpstr>year8</vt:lpstr>
      <vt:lpstr>year9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2012-11-04T13:31:23Z</dcterms:created>
  <dcterms:modified xsi:type="dcterms:W3CDTF">2012-11-11T12:09:18Z</dcterms:modified>
</cp:coreProperties>
</file>